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grahamjenkin/Desktop/Sailability Hastings Yacht Club/2. HYC Bylaws and Guideline/HYC General Policies/"/>
    </mc:Choice>
  </mc:AlternateContent>
  <xr:revisionPtr revIDLastSave="0" documentId="13_ncr:1_{754A865B-6FAD-264D-AFE1-F9E327919562}" xr6:coauthVersionLast="40" xr6:coauthVersionMax="40" xr10:uidLastSave="{00000000-0000-0000-0000-000000000000}"/>
  <bookViews>
    <workbookView xWindow="3040" yWindow="740" windowWidth="25240" windowHeight="13700" tabRatio="736" activeTab="6" xr2:uid="{00000000-000D-0000-FFFF-FFFF00000000}"/>
  </bookViews>
  <sheets>
    <sheet name="Intro" sheetId="11" r:id="rId1"/>
    <sheet name="Register &amp; Changes" sheetId="1" r:id="rId2"/>
    <sheet name="Scope-Activities" sheetId="2" r:id="rId3"/>
    <sheet name="Risk Matrix" sheetId="4" r:id="rId4"/>
    <sheet name="RiskLevels" sheetId="13" state="hidden" r:id="rId5"/>
    <sheet name="OTB Regatta Risk Register" sheetId="14" r:id="rId6"/>
    <sheet name="Sailability Prog &amp; Sail School " sheetId="15" r:id="rId7"/>
    <sheet name=" Keelboat Training" sheetId="16" r:id="rId8"/>
    <sheet name="Windsurfing" sheetId="19" r:id="rId9"/>
    <sheet name="SUP" sheetId="17" r:id="rId10"/>
    <sheet name="Kiteboarding" sheetId="18" r:id="rId11"/>
    <sheet name="Control Categories" sheetId="9" r:id="rId12"/>
    <sheet name="Action Register" sheetId="10" r:id="rId13"/>
  </sheets>
  <definedNames>
    <definedName name="_xlnm._FilterDatabase" localSheetId="11" hidden="1">'Control Categories'!#REF!</definedName>
    <definedName name="ARATE">RiskLevels!$B$4:$C$8</definedName>
    <definedName name="BRATE">RiskLevels!$B$9:$C$13</definedName>
    <definedName name="Consequence" localSheetId="5">'Risk Matrix'!#REF!</definedName>
    <definedName name="Consequence">'Risk Matrix'!#REF!</definedName>
    <definedName name="ControlCategory">'Control Categories'!$A$10:$A$138</definedName>
    <definedName name="ControlLU" localSheetId="5">'Control Categories'!#REF!</definedName>
    <definedName name="ControlLU">'Control Categories'!#REF!</definedName>
    <definedName name="ControlTest" localSheetId="5">#REF!</definedName>
    <definedName name="ControlTest">#REF!</definedName>
    <definedName name="CRATE">RiskLevels!$B$14:$C$18</definedName>
    <definedName name="DRATE">RiskLevels!$B$19:$C$23</definedName>
    <definedName name="Effectiveness" localSheetId="5">'Risk Matrix'!#REF!</definedName>
    <definedName name="Effectiveness">'Risk Matrix'!#REF!</definedName>
    <definedName name="ERATE">RiskLevels!$B$24:$C$28</definedName>
    <definedName name="Likelihood">'Risk Matrix'!$A$12:$A$14</definedName>
    <definedName name="_xlnm.Print_Area" localSheetId="11">'Control Categories'!$A$1:$A$32</definedName>
    <definedName name="_xlnm.Print_Area" localSheetId="0">Intro!$A$1:$J$21</definedName>
    <definedName name="_xlnm.Print_Area" localSheetId="1">'Register &amp; Changes'!$A$1:$C$25</definedName>
    <definedName name="_xlnm.Print_Area" localSheetId="3">'Risk Matrix'!$A$1:$I$18</definedName>
    <definedName name="_xlnm.Print_Titles" localSheetId="11">'Control Categories'!$1:$1</definedName>
    <definedName name="Quality" localSheetId="5">'Risk Matrix'!#REF!</definedName>
    <definedName name="Quality">'Risk Matrix'!#REF!</definedName>
    <definedName name="RATES">RiskLevels!$B$4:$C$28</definedName>
    <definedName name="Risk">'Risk Matrix'!$A$12:$F$14</definedName>
    <definedName name="Type" localSheetId="5">'Risk Matrix'!#REF!</definedName>
    <definedName name="Type">'Risk Matrix'!#REF!</definedName>
    <definedName name="www" localSheetId="5">#REF!</definedName>
    <definedName name="www">#REF!</definedName>
    <definedName name="Z_39668906_F7FB_41D0_A742_31391E342A5E_.wvu.Cols" localSheetId="11" hidden="1">'Control Categories'!#REF!</definedName>
    <definedName name="Z_39668906_F7FB_41D0_A742_31391E342A5E_.wvu.FilterData" localSheetId="11" hidden="1">'Control Categories'!#REF!</definedName>
    <definedName name="Z_39668906_F7FB_41D0_A742_31391E342A5E_.wvu.PrintArea" localSheetId="11" hidden="1">'Control Categories'!#REF!</definedName>
    <definedName name="Z_39668906_F7FB_41D0_A742_31391E342A5E_.wvu.PrintTitles" localSheetId="11" hidden="1">'Control Categories'!$1:$1</definedName>
  </definedNames>
  <calcPr calcId="191029"/>
  <customWorkbookViews>
    <customWorkbookView name="Stuart - Personal View" guid="{39668906-F7FB-41D0-A742-31391E342A5E}" mergeInterval="0" personalView="1" maximized="1" windowWidth="1276" windowHeight="592" tabRatio="736" activeSheetId="3"/>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9" i="18" l="1"/>
  <c r="O9" i="18" s="1"/>
  <c r="L9" i="18"/>
  <c r="G9" i="18"/>
  <c r="E9" i="18"/>
  <c r="N9" i="17"/>
  <c r="L9" i="17"/>
  <c r="G9" i="17"/>
  <c r="E9" i="17"/>
  <c r="N92" i="19"/>
  <c r="O92" i="19" s="1"/>
  <c r="L92" i="19"/>
  <c r="G92" i="19"/>
  <c r="E92" i="19"/>
  <c r="N91" i="19"/>
  <c r="L91" i="19"/>
  <c r="G91" i="19"/>
  <c r="E91" i="19"/>
  <c r="N16" i="19"/>
  <c r="O16" i="19" s="1"/>
  <c r="L16" i="19"/>
  <c r="G16" i="19"/>
  <c r="E16" i="19"/>
  <c r="N9" i="19"/>
  <c r="L9" i="19"/>
  <c r="G9" i="19"/>
  <c r="E9" i="19"/>
  <c r="N116" i="16"/>
  <c r="O116" i="16" s="1"/>
  <c r="L116" i="16"/>
  <c r="G116" i="16"/>
  <c r="E116" i="16"/>
  <c r="N14" i="16"/>
  <c r="L14" i="16"/>
  <c r="G14" i="16"/>
  <c r="E14" i="16"/>
  <c r="N8" i="16"/>
  <c r="O8" i="16" s="1"/>
  <c r="L8" i="16"/>
  <c r="G8" i="16"/>
  <c r="E8" i="16"/>
  <c r="N101" i="15"/>
  <c r="O101" i="15" s="1"/>
  <c r="L101" i="15"/>
  <c r="G101" i="15"/>
  <c r="E101" i="15"/>
  <c r="N100" i="15"/>
  <c r="O100" i="15" s="1"/>
  <c r="L100" i="15"/>
  <c r="G100" i="15"/>
  <c r="E100" i="15"/>
  <c r="N15" i="15"/>
  <c r="L15" i="15"/>
  <c r="G15" i="15"/>
  <c r="E15" i="15"/>
  <c r="N8" i="15"/>
  <c r="O8" i="15" s="1"/>
  <c r="L8" i="15"/>
  <c r="G8" i="15"/>
  <c r="E8" i="15"/>
  <c r="N29" i="14"/>
  <c r="L29" i="14"/>
  <c r="G29" i="14"/>
  <c r="E29" i="14"/>
  <c r="N36" i="14"/>
  <c r="L36" i="14"/>
  <c r="G36" i="14"/>
  <c r="E36" i="14"/>
  <c r="N43" i="14"/>
  <c r="L43" i="14"/>
  <c r="G43" i="14"/>
  <c r="E43" i="14"/>
  <c r="O9" i="17" l="1"/>
  <c r="H101" i="15"/>
  <c r="O15" i="15"/>
  <c r="O91" i="19"/>
  <c r="H15" i="15"/>
  <c r="H9" i="17"/>
  <c r="O9" i="19"/>
  <c r="H14" i="16"/>
  <c r="O14" i="16"/>
  <c r="H43" i="14"/>
  <c r="H29" i="14"/>
  <c r="O43" i="14"/>
  <c r="O29" i="14"/>
  <c r="H36" i="14"/>
  <c r="H8" i="15"/>
  <c r="H8" i="16"/>
  <c r="H116" i="16"/>
  <c r="H9" i="18"/>
  <c r="H100" i="15"/>
  <c r="H16" i="19"/>
  <c r="H92" i="19"/>
  <c r="O36" i="14"/>
  <c r="H9" i="19"/>
  <c r="H91" i="19"/>
  <c r="N111" i="19"/>
  <c r="L111" i="19"/>
  <c r="G111" i="19"/>
  <c r="E111" i="19"/>
  <c r="N110" i="19"/>
  <c r="L110" i="19"/>
  <c r="G110" i="19"/>
  <c r="E110" i="19"/>
  <c r="N109" i="19"/>
  <c r="L109" i="19"/>
  <c r="G109" i="19"/>
  <c r="E109" i="19"/>
  <c r="N108" i="19"/>
  <c r="L108" i="19"/>
  <c r="G108" i="19"/>
  <c r="E108" i="19"/>
  <c r="N105" i="19"/>
  <c r="L105" i="19"/>
  <c r="G105" i="19"/>
  <c r="E105" i="19"/>
  <c r="N104" i="19"/>
  <c r="L104" i="19"/>
  <c r="G104" i="19"/>
  <c r="E104" i="19"/>
  <c r="N103" i="19"/>
  <c r="L103" i="19"/>
  <c r="G103" i="19"/>
  <c r="E103" i="19"/>
  <c r="N102" i="19"/>
  <c r="L102" i="19"/>
  <c r="G102" i="19"/>
  <c r="E102" i="19"/>
  <c r="N99" i="19"/>
  <c r="L99" i="19"/>
  <c r="G99" i="19"/>
  <c r="E99" i="19"/>
  <c r="N98" i="19"/>
  <c r="L98" i="19"/>
  <c r="G98" i="19"/>
  <c r="E98" i="19"/>
  <c r="N97" i="19"/>
  <c r="L97" i="19"/>
  <c r="G97" i="19"/>
  <c r="E97" i="19"/>
  <c r="N96" i="19"/>
  <c r="L96" i="19"/>
  <c r="G96" i="19"/>
  <c r="E96" i="19"/>
  <c r="N93" i="19"/>
  <c r="L93" i="19"/>
  <c r="G93" i="19"/>
  <c r="E93" i="19"/>
  <c r="N90" i="19"/>
  <c r="L90" i="19"/>
  <c r="G90" i="19"/>
  <c r="E90" i="19"/>
  <c r="N89" i="19"/>
  <c r="L89" i="19"/>
  <c r="G89" i="19"/>
  <c r="E89" i="19"/>
  <c r="N88" i="19"/>
  <c r="L88" i="19"/>
  <c r="G88" i="19"/>
  <c r="E88" i="19"/>
  <c r="N85" i="19"/>
  <c r="L85" i="19"/>
  <c r="G85" i="19"/>
  <c r="E85" i="19"/>
  <c r="N84" i="19"/>
  <c r="L84" i="19"/>
  <c r="G84" i="19"/>
  <c r="E84" i="19"/>
  <c r="N83" i="19"/>
  <c r="L83" i="19"/>
  <c r="G83" i="19"/>
  <c r="E83" i="19"/>
  <c r="N82" i="19"/>
  <c r="L82" i="19"/>
  <c r="G82" i="19"/>
  <c r="E82" i="19"/>
  <c r="N79" i="19"/>
  <c r="L79" i="19"/>
  <c r="G79" i="19"/>
  <c r="E79" i="19"/>
  <c r="N78" i="19"/>
  <c r="L78" i="19"/>
  <c r="G78" i="19"/>
  <c r="E78" i="19"/>
  <c r="N77" i="19"/>
  <c r="L77" i="19"/>
  <c r="G77" i="19"/>
  <c r="E77" i="19"/>
  <c r="N76" i="19"/>
  <c r="L76" i="19"/>
  <c r="G76" i="19"/>
  <c r="E76" i="19"/>
  <c r="N73" i="19"/>
  <c r="L73" i="19"/>
  <c r="G73" i="19"/>
  <c r="E73" i="19"/>
  <c r="N71" i="19"/>
  <c r="L71" i="19"/>
  <c r="G71" i="19"/>
  <c r="E71" i="19"/>
  <c r="N70" i="19"/>
  <c r="L70" i="19"/>
  <c r="G70" i="19"/>
  <c r="E70" i="19"/>
  <c r="N69" i="19"/>
  <c r="L69" i="19"/>
  <c r="G69" i="19"/>
  <c r="E69" i="19"/>
  <c r="N66" i="19"/>
  <c r="L66" i="19"/>
  <c r="G66" i="19"/>
  <c r="E66" i="19"/>
  <c r="N65" i="19"/>
  <c r="L65" i="19"/>
  <c r="G65" i="19"/>
  <c r="E65" i="19"/>
  <c r="N64" i="19"/>
  <c r="L64" i="19"/>
  <c r="G64" i="19"/>
  <c r="E64" i="19"/>
  <c r="N63" i="19"/>
  <c r="L63" i="19"/>
  <c r="G63" i="19"/>
  <c r="E63" i="19"/>
  <c r="N60" i="19"/>
  <c r="L60" i="19"/>
  <c r="G60" i="19"/>
  <c r="E60" i="19"/>
  <c r="N59" i="19"/>
  <c r="L59" i="19"/>
  <c r="G59" i="19"/>
  <c r="E59" i="19"/>
  <c r="N58" i="19"/>
  <c r="L58" i="19"/>
  <c r="G58" i="19"/>
  <c r="E58" i="19"/>
  <c r="N57" i="19"/>
  <c r="L57" i="19"/>
  <c r="G57" i="19"/>
  <c r="E57" i="19"/>
  <c r="N54" i="19"/>
  <c r="L54" i="19"/>
  <c r="G54" i="19"/>
  <c r="E54" i="19"/>
  <c r="N53" i="19"/>
  <c r="L53" i="19"/>
  <c r="G53" i="19"/>
  <c r="E53" i="19"/>
  <c r="N52" i="19"/>
  <c r="L52" i="19"/>
  <c r="G52" i="19"/>
  <c r="E52" i="19"/>
  <c r="N51" i="19"/>
  <c r="L51" i="19"/>
  <c r="G51" i="19"/>
  <c r="E51" i="19"/>
  <c r="N48" i="19"/>
  <c r="L48" i="19"/>
  <c r="G48" i="19"/>
  <c r="E48" i="19"/>
  <c r="N47" i="19"/>
  <c r="L47" i="19"/>
  <c r="G47" i="19"/>
  <c r="E47" i="19"/>
  <c r="N46" i="19"/>
  <c r="L46" i="19"/>
  <c r="G46" i="19"/>
  <c r="E46" i="19"/>
  <c r="N45" i="19"/>
  <c r="L45" i="19"/>
  <c r="G45" i="19"/>
  <c r="E45" i="19"/>
  <c r="N42" i="19"/>
  <c r="L42" i="19"/>
  <c r="G42" i="19"/>
  <c r="E42" i="19"/>
  <c r="N41" i="19"/>
  <c r="L41" i="19"/>
  <c r="G41" i="19"/>
  <c r="E41" i="19"/>
  <c r="N40" i="19"/>
  <c r="L40" i="19"/>
  <c r="G40" i="19"/>
  <c r="E40" i="19"/>
  <c r="N39" i="19"/>
  <c r="L39" i="19"/>
  <c r="G39" i="19"/>
  <c r="E39" i="19"/>
  <c r="N36" i="19"/>
  <c r="L36" i="19"/>
  <c r="G36" i="19"/>
  <c r="E36" i="19"/>
  <c r="N35" i="19"/>
  <c r="L35" i="19"/>
  <c r="G35" i="19"/>
  <c r="E35" i="19"/>
  <c r="N34" i="19"/>
  <c r="L34" i="19"/>
  <c r="G34" i="19"/>
  <c r="E34" i="19"/>
  <c r="N33" i="19"/>
  <c r="L33" i="19"/>
  <c r="G33" i="19"/>
  <c r="E33" i="19"/>
  <c r="N29" i="19"/>
  <c r="L29" i="19"/>
  <c r="G29" i="19"/>
  <c r="E29" i="19"/>
  <c r="N28" i="19"/>
  <c r="L28" i="19"/>
  <c r="G28" i="19"/>
  <c r="E28" i="19"/>
  <c r="N27" i="19"/>
  <c r="L27" i="19"/>
  <c r="G27" i="19"/>
  <c r="E27" i="19"/>
  <c r="N26" i="19"/>
  <c r="L26" i="19"/>
  <c r="G26" i="19"/>
  <c r="E26" i="19"/>
  <c r="N23" i="19"/>
  <c r="L23" i="19"/>
  <c r="G23" i="19"/>
  <c r="E23" i="19"/>
  <c r="N22" i="19"/>
  <c r="L22" i="19"/>
  <c r="G22" i="19"/>
  <c r="E22" i="19"/>
  <c r="N21" i="19"/>
  <c r="L21" i="19"/>
  <c r="G21" i="19"/>
  <c r="E21" i="19"/>
  <c r="N20" i="19"/>
  <c r="L20" i="19"/>
  <c r="G20" i="19"/>
  <c r="E20" i="19"/>
  <c r="N17" i="19"/>
  <c r="L17" i="19"/>
  <c r="G17" i="19"/>
  <c r="E17" i="19"/>
  <c r="N15" i="19"/>
  <c r="L15" i="19"/>
  <c r="G15" i="19"/>
  <c r="E15" i="19"/>
  <c r="N14" i="19"/>
  <c r="L14" i="19"/>
  <c r="G14" i="19"/>
  <c r="E14" i="19"/>
  <c r="N13" i="19"/>
  <c r="L13" i="19"/>
  <c r="G13" i="19"/>
  <c r="E13" i="19"/>
  <c r="O111" i="19" l="1"/>
  <c r="O54" i="19"/>
  <c r="O60" i="19"/>
  <c r="O64" i="19"/>
  <c r="O66" i="19"/>
  <c r="O70" i="19"/>
  <c r="H45" i="19"/>
  <c r="O35" i="19"/>
  <c r="O41" i="19"/>
  <c r="H52" i="19"/>
  <c r="H65" i="19"/>
  <c r="H78" i="19"/>
  <c r="H104" i="19"/>
  <c r="H110" i="19"/>
  <c r="H53" i="19"/>
  <c r="H13" i="19"/>
  <c r="H26" i="19"/>
  <c r="H33" i="19"/>
  <c r="H88" i="19"/>
  <c r="H96" i="19"/>
  <c r="H98" i="19"/>
  <c r="O52" i="19"/>
  <c r="H46" i="19"/>
  <c r="H51" i="19"/>
  <c r="H73" i="19"/>
  <c r="H77" i="19"/>
  <c r="H105" i="19"/>
  <c r="H109" i="19"/>
  <c r="H84" i="19"/>
  <c r="H90" i="19"/>
  <c r="H34" i="19"/>
  <c r="H40" i="19"/>
  <c r="O14" i="19"/>
  <c r="O21" i="19"/>
  <c r="O27" i="19"/>
  <c r="H79" i="19"/>
  <c r="H83" i="19"/>
  <c r="H99" i="19"/>
  <c r="H103" i="19"/>
  <c r="H20" i="19"/>
  <c r="H35" i="19"/>
  <c r="H41" i="19"/>
  <c r="H59" i="19"/>
  <c r="H63" i="19"/>
  <c r="H69" i="19"/>
  <c r="H71" i="19"/>
  <c r="O85" i="19"/>
  <c r="O89" i="19"/>
  <c r="O93" i="19"/>
  <c r="O97" i="19"/>
  <c r="H15" i="19"/>
  <c r="O34" i="19"/>
  <c r="H54" i="19"/>
  <c r="O73" i="19"/>
  <c r="H85" i="19"/>
  <c r="O99" i="19"/>
  <c r="O103" i="19"/>
  <c r="H111" i="19"/>
  <c r="O15" i="19"/>
  <c r="H21" i="19"/>
  <c r="H22" i="19"/>
  <c r="H27" i="19"/>
  <c r="H28" i="19"/>
  <c r="H39" i="19"/>
  <c r="O46" i="19"/>
  <c r="O51" i="19"/>
  <c r="O57" i="19"/>
  <c r="H66" i="19"/>
  <c r="H70" i="19"/>
  <c r="H76" i="19"/>
  <c r="O79" i="19"/>
  <c r="O83" i="19"/>
  <c r="H93" i="19"/>
  <c r="H97" i="19"/>
  <c r="H102" i="19"/>
  <c r="O105" i="19"/>
  <c r="O109" i="19"/>
  <c r="H14" i="19"/>
  <c r="O40" i="19"/>
  <c r="H57" i="19"/>
  <c r="H60" i="19"/>
  <c r="H64" i="19"/>
  <c r="O77" i="19"/>
  <c r="H89" i="19"/>
  <c r="O22" i="19"/>
  <c r="O28" i="19"/>
  <c r="H48" i="19"/>
  <c r="H82" i="19"/>
  <c r="H108" i="19"/>
  <c r="O17" i="19"/>
  <c r="O20" i="19"/>
  <c r="H23" i="19"/>
  <c r="O29" i="19"/>
  <c r="O33" i="19"/>
  <c r="H36" i="19"/>
  <c r="O42" i="19"/>
  <c r="O45" i="19"/>
  <c r="H47" i="19"/>
  <c r="O53" i="19"/>
  <c r="H58" i="19"/>
  <c r="O65" i="19"/>
  <c r="O71" i="19"/>
  <c r="O78" i="19"/>
  <c r="O84" i="19"/>
  <c r="O90" i="19"/>
  <c r="O98" i="19"/>
  <c r="O104" i="19"/>
  <c r="O110" i="19"/>
  <c r="O13" i="19"/>
  <c r="H17" i="19"/>
  <c r="O23" i="19"/>
  <c r="O26" i="19"/>
  <c r="H29" i="19"/>
  <c r="O36" i="19"/>
  <c r="O39" i="19"/>
  <c r="H42" i="19"/>
  <c r="O47" i="19"/>
  <c r="O48" i="19"/>
  <c r="O58" i="19"/>
  <c r="O59" i="19"/>
  <c r="O63" i="19"/>
  <c r="O69" i="19"/>
  <c r="O76" i="19"/>
  <c r="O82" i="19"/>
  <c r="O88" i="19"/>
  <c r="O96" i="19"/>
  <c r="O102" i="19"/>
  <c r="O108" i="19"/>
  <c r="N10" i="19"/>
  <c r="L10" i="19"/>
  <c r="G10" i="19"/>
  <c r="E10" i="19"/>
  <c r="N8" i="19"/>
  <c r="L8" i="19"/>
  <c r="G8" i="19"/>
  <c r="E8" i="19"/>
  <c r="N7" i="19"/>
  <c r="L7" i="19"/>
  <c r="G7" i="19"/>
  <c r="E7" i="19"/>
  <c r="N6" i="19"/>
  <c r="O6" i="19" s="1"/>
  <c r="G6" i="19"/>
  <c r="E6" i="19"/>
  <c r="N10" i="18"/>
  <c r="L10" i="18"/>
  <c r="G10" i="18"/>
  <c r="E10" i="18"/>
  <c r="N8" i="18"/>
  <c r="L8" i="18"/>
  <c r="G8" i="18"/>
  <c r="E8" i="18"/>
  <c r="N7" i="18"/>
  <c r="L7" i="18"/>
  <c r="G7" i="18"/>
  <c r="E7" i="18"/>
  <c r="H7" i="18" s="1"/>
  <c r="N6" i="18"/>
  <c r="O6" i="18" s="1"/>
  <c r="G6" i="18"/>
  <c r="E6" i="18"/>
  <c r="N10" i="17"/>
  <c r="L10" i="17"/>
  <c r="G10" i="17"/>
  <c r="E10" i="17"/>
  <c r="N8" i="17"/>
  <c r="L8" i="17"/>
  <c r="G8" i="17"/>
  <c r="E8" i="17"/>
  <c r="N7" i="17"/>
  <c r="L7" i="17"/>
  <c r="G7" i="17"/>
  <c r="E7" i="17"/>
  <c r="N6" i="17"/>
  <c r="O6" i="17" s="1"/>
  <c r="G6" i="17"/>
  <c r="E6" i="17"/>
  <c r="N117" i="16"/>
  <c r="L117" i="16"/>
  <c r="G117" i="16"/>
  <c r="E117" i="16"/>
  <c r="N115" i="16"/>
  <c r="L115" i="16"/>
  <c r="G115" i="16"/>
  <c r="E115" i="16"/>
  <c r="N114" i="16"/>
  <c r="L114" i="16"/>
  <c r="G114" i="16"/>
  <c r="E114" i="16"/>
  <c r="N113" i="16"/>
  <c r="L113" i="16"/>
  <c r="G113" i="16"/>
  <c r="E113" i="16"/>
  <c r="N110" i="16"/>
  <c r="L110" i="16"/>
  <c r="G110" i="16"/>
  <c r="E110" i="16"/>
  <c r="N109" i="16"/>
  <c r="L109" i="16"/>
  <c r="G109" i="16"/>
  <c r="E109" i="16"/>
  <c r="N108" i="16"/>
  <c r="L108" i="16"/>
  <c r="G108" i="16"/>
  <c r="E108" i="16"/>
  <c r="N107" i="16"/>
  <c r="L107" i="16"/>
  <c r="G107" i="16"/>
  <c r="E107" i="16"/>
  <c r="N104" i="16"/>
  <c r="L104" i="16"/>
  <c r="G104" i="16"/>
  <c r="E104" i="16"/>
  <c r="N103" i="16"/>
  <c r="L103" i="16"/>
  <c r="G103" i="16"/>
  <c r="E103" i="16"/>
  <c r="N102" i="16"/>
  <c r="L102" i="16"/>
  <c r="G102" i="16"/>
  <c r="E102" i="16"/>
  <c r="N101" i="16"/>
  <c r="L101" i="16"/>
  <c r="G101" i="16"/>
  <c r="E101" i="16"/>
  <c r="N97" i="16"/>
  <c r="L97" i="16"/>
  <c r="G97" i="16"/>
  <c r="E97" i="16"/>
  <c r="N96" i="16"/>
  <c r="L96" i="16"/>
  <c r="G96" i="16"/>
  <c r="E96" i="16"/>
  <c r="N95" i="16"/>
  <c r="L95" i="16"/>
  <c r="G95" i="16"/>
  <c r="E95" i="16"/>
  <c r="N94" i="16"/>
  <c r="L94" i="16"/>
  <c r="G94" i="16"/>
  <c r="E94" i="16"/>
  <c r="N90" i="16"/>
  <c r="L90" i="16"/>
  <c r="G90" i="16"/>
  <c r="E90" i="16"/>
  <c r="N89" i="16"/>
  <c r="L89" i="16"/>
  <c r="G89" i="16"/>
  <c r="E89" i="16"/>
  <c r="N88" i="16"/>
  <c r="L88" i="16"/>
  <c r="G88" i="16"/>
  <c r="E88" i="16"/>
  <c r="N87" i="16"/>
  <c r="L87" i="16"/>
  <c r="G87" i="16"/>
  <c r="E87" i="16"/>
  <c r="N84" i="16"/>
  <c r="L84" i="16"/>
  <c r="G84" i="16"/>
  <c r="E84" i="16"/>
  <c r="N83" i="16"/>
  <c r="L83" i="16"/>
  <c r="G83" i="16"/>
  <c r="E83" i="16"/>
  <c r="N82" i="16"/>
  <c r="L82" i="16"/>
  <c r="G82" i="16"/>
  <c r="E82" i="16"/>
  <c r="N81" i="16"/>
  <c r="L81" i="16"/>
  <c r="G81" i="16"/>
  <c r="E81" i="16"/>
  <c r="N78" i="16"/>
  <c r="L78" i="16"/>
  <c r="G78" i="16"/>
  <c r="E78" i="16"/>
  <c r="N77" i="16"/>
  <c r="L77" i="16"/>
  <c r="G77" i="16"/>
  <c r="E77" i="16"/>
  <c r="N76" i="16"/>
  <c r="L76" i="16"/>
  <c r="G76" i="16"/>
  <c r="E76" i="16"/>
  <c r="N75" i="16"/>
  <c r="L75" i="16"/>
  <c r="G75" i="16"/>
  <c r="E75" i="16"/>
  <c r="N72" i="16"/>
  <c r="L72" i="16"/>
  <c r="G72" i="16"/>
  <c r="E72" i="16"/>
  <c r="N71" i="16"/>
  <c r="L71" i="16"/>
  <c r="G71" i="16"/>
  <c r="E71" i="16"/>
  <c r="N70" i="16"/>
  <c r="L70" i="16"/>
  <c r="G70" i="16"/>
  <c r="E70" i="16"/>
  <c r="N69" i="16"/>
  <c r="L69" i="16"/>
  <c r="G69" i="16"/>
  <c r="E69" i="16"/>
  <c r="N66" i="16"/>
  <c r="L66" i="16"/>
  <c r="G66" i="16"/>
  <c r="E66" i="16"/>
  <c r="N65" i="16"/>
  <c r="L65" i="16"/>
  <c r="G65" i="16"/>
  <c r="E65" i="16"/>
  <c r="N64" i="16"/>
  <c r="L64" i="16"/>
  <c r="G64" i="16"/>
  <c r="E64" i="16"/>
  <c r="N63" i="16"/>
  <c r="L63" i="16"/>
  <c r="G63" i="16"/>
  <c r="E63" i="16"/>
  <c r="N59" i="16"/>
  <c r="L59" i="16"/>
  <c r="G59" i="16"/>
  <c r="E59" i="16"/>
  <c r="N58" i="16"/>
  <c r="L58" i="16"/>
  <c r="G58" i="16"/>
  <c r="E58" i="16"/>
  <c r="N57" i="16"/>
  <c r="L57" i="16"/>
  <c r="G57" i="16"/>
  <c r="E57" i="16"/>
  <c r="N56" i="16"/>
  <c r="L56" i="16"/>
  <c r="G56" i="16"/>
  <c r="E56" i="16"/>
  <c r="N53" i="16"/>
  <c r="L53" i="16"/>
  <c r="G53" i="16"/>
  <c r="E53" i="16"/>
  <c r="N52" i="16"/>
  <c r="L52" i="16"/>
  <c r="G52" i="16"/>
  <c r="E52" i="16"/>
  <c r="N51" i="16"/>
  <c r="L51" i="16"/>
  <c r="G51" i="16"/>
  <c r="E51" i="16"/>
  <c r="N50" i="16"/>
  <c r="L50" i="16"/>
  <c r="G50" i="16"/>
  <c r="E50" i="16"/>
  <c r="N47" i="16"/>
  <c r="L47" i="16"/>
  <c r="G47" i="16"/>
  <c r="E47" i="16"/>
  <c r="N46" i="16"/>
  <c r="L46" i="16"/>
  <c r="G46" i="16"/>
  <c r="E46" i="16"/>
  <c r="N45" i="16"/>
  <c r="L45" i="16"/>
  <c r="G45" i="16"/>
  <c r="E45" i="16"/>
  <c r="N44" i="16"/>
  <c r="L44" i="16"/>
  <c r="G44" i="16"/>
  <c r="E44" i="16"/>
  <c r="N41" i="16"/>
  <c r="L41" i="16"/>
  <c r="G41" i="16"/>
  <c r="E41" i="16"/>
  <c r="N40" i="16"/>
  <c r="L40" i="16"/>
  <c r="G40" i="16"/>
  <c r="E40" i="16"/>
  <c r="N39" i="16"/>
  <c r="L39" i="16"/>
  <c r="G39" i="16"/>
  <c r="E39" i="16"/>
  <c r="N38" i="16"/>
  <c r="L38" i="16"/>
  <c r="G38" i="16"/>
  <c r="E38" i="16"/>
  <c r="N35" i="16"/>
  <c r="L35" i="16"/>
  <c r="G35" i="16"/>
  <c r="E35" i="16"/>
  <c r="N34" i="16"/>
  <c r="L34" i="16"/>
  <c r="G34" i="16"/>
  <c r="E34" i="16"/>
  <c r="N33" i="16"/>
  <c r="L33" i="16"/>
  <c r="G33" i="16"/>
  <c r="E33" i="16"/>
  <c r="N32" i="16"/>
  <c r="L32" i="16"/>
  <c r="G32" i="16"/>
  <c r="E32" i="16"/>
  <c r="N28" i="16"/>
  <c r="L28" i="16"/>
  <c r="G28" i="16"/>
  <c r="E28" i="16"/>
  <c r="N27" i="16"/>
  <c r="L27" i="16"/>
  <c r="G27" i="16"/>
  <c r="E27" i="16"/>
  <c r="N26" i="16"/>
  <c r="L26" i="16"/>
  <c r="G26" i="16"/>
  <c r="E26" i="16"/>
  <c r="N25" i="16"/>
  <c r="L25" i="16"/>
  <c r="G25" i="16"/>
  <c r="E25" i="16"/>
  <c r="N22" i="16"/>
  <c r="L22" i="16"/>
  <c r="G22" i="16"/>
  <c r="E22" i="16"/>
  <c r="N21" i="16"/>
  <c r="L21" i="16"/>
  <c r="G21" i="16"/>
  <c r="E21" i="16"/>
  <c r="N20" i="16"/>
  <c r="L20" i="16"/>
  <c r="G20" i="16"/>
  <c r="E20" i="16"/>
  <c r="N19" i="16"/>
  <c r="L19" i="16"/>
  <c r="G19" i="16"/>
  <c r="E19" i="16"/>
  <c r="N16" i="16"/>
  <c r="L16" i="16"/>
  <c r="G16" i="16"/>
  <c r="E16" i="16"/>
  <c r="N15" i="16"/>
  <c r="L15" i="16"/>
  <c r="G15" i="16"/>
  <c r="E15" i="16"/>
  <c r="N13" i="16"/>
  <c r="L13" i="16"/>
  <c r="G13" i="16"/>
  <c r="E13" i="16"/>
  <c r="N12" i="16"/>
  <c r="L12" i="16"/>
  <c r="G12" i="16"/>
  <c r="E12" i="16"/>
  <c r="N9" i="16"/>
  <c r="L9" i="16"/>
  <c r="G9" i="16"/>
  <c r="E9" i="16"/>
  <c r="N7" i="16"/>
  <c r="L7" i="16"/>
  <c r="G7" i="16"/>
  <c r="E7" i="16"/>
  <c r="N6" i="16"/>
  <c r="L6" i="16"/>
  <c r="G6" i="16"/>
  <c r="E6" i="16"/>
  <c r="N5" i="16"/>
  <c r="O5" i="16" s="1"/>
  <c r="G5" i="16"/>
  <c r="E5" i="16"/>
  <c r="N88" i="15"/>
  <c r="L88" i="15"/>
  <c r="G88" i="15"/>
  <c r="E88" i="15"/>
  <c r="N87" i="15"/>
  <c r="L87" i="15"/>
  <c r="G87" i="15"/>
  <c r="E87" i="15"/>
  <c r="N86" i="15"/>
  <c r="L86" i="15"/>
  <c r="G86" i="15"/>
  <c r="E86" i="15"/>
  <c r="N85" i="15"/>
  <c r="L85" i="15"/>
  <c r="G85" i="15"/>
  <c r="E85" i="15"/>
  <c r="L79" i="15"/>
  <c r="N79" i="15"/>
  <c r="N120" i="15"/>
  <c r="L120" i="15"/>
  <c r="G120" i="15"/>
  <c r="E120" i="15"/>
  <c r="N119" i="15"/>
  <c r="L119" i="15"/>
  <c r="G119" i="15"/>
  <c r="E119" i="15"/>
  <c r="N118" i="15"/>
  <c r="L118" i="15"/>
  <c r="G118" i="15"/>
  <c r="E118" i="15"/>
  <c r="N117" i="15"/>
  <c r="L117" i="15"/>
  <c r="G117" i="15"/>
  <c r="E117" i="15"/>
  <c r="N114" i="15"/>
  <c r="L114" i="15"/>
  <c r="G114" i="15"/>
  <c r="E114" i="15"/>
  <c r="N113" i="15"/>
  <c r="L113" i="15"/>
  <c r="G113" i="15"/>
  <c r="E113" i="15"/>
  <c r="N112" i="15"/>
  <c r="L112" i="15"/>
  <c r="G112" i="15"/>
  <c r="E112" i="15"/>
  <c r="N111" i="15"/>
  <c r="L111" i="15"/>
  <c r="G111" i="15"/>
  <c r="E111" i="15"/>
  <c r="N108" i="15"/>
  <c r="L108" i="15"/>
  <c r="G108" i="15"/>
  <c r="E108" i="15"/>
  <c r="N107" i="15"/>
  <c r="L107" i="15"/>
  <c r="G107" i="15"/>
  <c r="E107" i="15"/>
  <c r="N106" i="15"/>
  <c r="L106" i="15"/>
  <c r="G106" i="15"/>
  <c r="E106" i="15"/>
  <c r="N105" i="15"/>
  <c r="L105" i="15"/>
  <c r="G105" i="15"/>
  <c r="E105" i="15"/>
  <c r="N102" i="15"/>
  <c r="L102" i="15"/>
  <c r="G102" i="15"/>
  <c r="E102" i="15"/>
  <c r="N99" i="15"/>
  <c r="L99" i="15"/>
  <c r="G99" i="15"/>
  <c r="E99" i="15"/>
  <c r="N98" i="15"/>
  <c r="L98" i="15"/>
  <c r="G98" i="15"/>
  <c r="E98" i="15"/>
  <c r="N97" i="15"/>
  <c r="L97" i="15"/>
  <c r="G97" i="15"/>
  <c r="E97" i="15"/>
  <c r="N94" i="15"/>
  <c r="L94" i="15"/>
  <c r="G94" i="15"/>
  <c r="E94" i="15"/>
  <c r="N93" i="15"/>
  <c r="L93" i="15"/>
  <c r="G93" i="15"/>
  <c r="E93" i="15"/>
  <c r="N92" i="15"/>
  <c r="L92" i="15"/>
  <c r="G92" i="15"/>
  <c r="E92" i="15"/>
  <c r="N91" i="15"/>
  <c r="L91" i="15"/>
  <c r="G91" i="15"/>
  <c r="E91" i="15"/>
  <c r="N82" i="15"/>
  <c r="L82" i="15"/>
  <c r="G82" i="15"/>
  <c r="E82" i="15"/>
  <c r="N81" i="15"/>
  <c r="L81" i="15"/>
  <c r="G81" i="15"/>
  <c r="E81" i="15"/>
  <c r="N80" i="15"/>
  <c r="L80" i="15"/>
  <c r="G80" i="15"/>
  <c r="E80" i="15"/>
  <c r="G79" i="15"/>
  <c r="E79" i="15"/>
  <c r="N76" i="15"/>
  <c r="L76" i="15"/>
  <c r="G76" i="15"/>
  <c r="E76" i="15"/>
  <c r="N75" i="15"/>
  <c r="L75" i="15"/>
  <c r="G75" i="15"/>
  <c r="E75" i="15"/>
  <c r="N74" i="15"/>
  <c r="L74" i="15"/>
  <c r="G74" i="15"/>
  <c r="E74" i="15"/>
  <c r="N73" i="15"/>
  <c r="L73" i="15"/>
  <c r="G73" i="15"/>
  <c r="E73" i="15"/>
  <c r="N70" i="15"/>
  <c r="L70" i="15"/>
  <c r="G70" i="15"/>
  <c r="E70" i="15"/>
  <c r="N69" i="15"/>
  <c r="L69" i="15"/>
  <c r="G69" i="15"/>
  <c r="E69" i="15"/>
  <c r="N68" i="15"/>
  <c r="L68" i="15"/>
  <c r="G68" i="15"/>
  <c r="E68" i="15"/>
  <c r="N67" i="15"/>
  <c r="L67" i="15"/>
  <c r="G67" i="15"/>
  <c r="E67" i="15"/>
  <c r="L64" i="15"/>
  <c r="L63" i="15"/>
  <c r="L62" i="15"/>
  <c r="L61" i="15"/>
  <c r="L58" i="15"/>
  <c r="L57" i="15"/>
  <c r="L56" i="15"/>
  <c r="L55" i="15"/>
  <c r="L52" i="15"/>
  <c r="L51" i="15"/>
  <c r="L50" i="15"/>
  <c r="L49" i="15"/>
  <c r="L46" i="15"/>
  <c r="L45" i="15"/>
  <c r="L44" i="15"/>
  <c r="L43" i="15"/>
  <c r="L40" i="15"/>
  <c r="L39" i="15"/>
  <c r="L38" i="15"/>
  <c r="L37" i="15"/>
  <c r="L34" i="15"/>
  <c r="L33" i="15"/>
  <c r="L32" i="15"/>
  <c r="L31" i="15"/>
  <c r="L28" i="15"/>
  <c r="L27" i="15"/>
  <c r="L26" i="15"/>
  <c r="L25" i="15"/>
  <c r="L22" i="15"/>
  <c r="L21" i="15"/>
  <c r="L20" i="15"/>
  <c r="L19" i="15"/>
  <c r="L13" i="15"/>
  <c r="L14" i="15"/>
  <c r="L16" i="15"/>
  <c r="L12" i="15"/>
  <c r="N64" i="15"/>
  <c r="G64" i="15"/>
  <c r="E64" i="15"/>
  <c r="N63" i="15"/>
  <c r="G63" i="15"/>
  <c r="E63" i="15"/>
  <c r="N62" i="15"/>
  <c r="G62" i="15"/>
  <c r="E62" i="15"/>
  <c r="N61" i="15"/>
  <c r="G61" i="15"/>
  <c r="E61" i="15"/>
  <c r="N58" i="15"/>
  <c r="G58" i="15"/>
  <c r="E58" i="15"/>
  <c r="N57" i="15"/>
  <c r="G57" i="15"/>
  <c r="E57" i="15"/>
  <c r="N56" i="15"/>
  <c r="O56" i="15" s="1"/>
  <c r="G56" i="15"/>
  <c r="E56" i="15"/>
  <c r="N55" i="15"/>
  <c r="O55" i="15" s="1"/>
  <c r="G55" i="15"/>
  <c r="E55" i="15"/>
  <c r="N51" i="15"/>
  <c r="G51" i="15"/>
  <c r="E51" i="15"/>
  <c r="N50" i="15"/>
  <c r="G50" i="15"/>
  <c r="E50" i="15"/>
  <c r="N49" i="15"/>
  <c r="G49" i="15"/>
  <c r="E49" i="15"/>
  <c r="N45" i="15"/>
  <c r="G45" i="15"/>
  <c r="E45" i="15"/>
  <c r="N44" i="15"/>
  <c r="G44" i="15"/>
  <c r="E44" i="15"/>
  <c r="N43" i="15"/>
  <c r="G43" i="15"/>
  <c r="E43" i="15"/>
  <c r="N40" i="15"/>
  <c r="G40" i="15"/>
  <c r="E40" i="15"/>
  <c r="N39" i="15"/>
  <c r="G39" i="15"/>
  <c r="E39" i="15"/>
  <c r="N38" i="15"/>
  <c r="G38" i="15"/>
  <c r="E38" i="15"/>
  <c r="N37" i="15"/>
  <c r="G37" i="15"/>
  <c r="E37" i="15"/>
  <c r="N34" i="15"/>
  <c r="G34" i="15"/>
  <c r="E34" i="15"/>
  <c r="N33" i="15"/>
  <c r="G33" i="15"/>
  <c r="E33" i="15"/>
  <c r="N32" i="15"/>
  <c r="G32" i="15"/>
  <c r="E32" i="15"/>
  <c r="N31" i="15"/>
  <c r="G31" i="15"/>
  <c r="E31" i="15"/>
  <c r="N28" i="15"/>
  <c r="G28" i="15"/>
  <c r="E28" i="15"/>
  <c r="N27" i="15"/>
  <c r="G27" i="15"/>
  <c r="E27" i="15"/>
  <c r="N26" i="15"/>
  <c r="G26" i="15"/>
  <c r="E26" i="15"/>
  <c r="N25" i="15"/>
  <c r="G25" i="15"/>
  <c r="E25" i="15"/>
  <c r="N22" i="15"/>
  <c r="G22" i="15"/>
  <c r="E22" i="15"/>
  <c r="N21" i="15"/>
  <c r="G21" i="15"/>
  <c r="E21" i="15"/>
  <c r="N20" i="15"/>
  <c r="G20" i="15"/>
  <c r="E20" i="15"/>
  <c r="N19" i="15"/>
  <c r="G19" i="15"/>
  <c r="E19" i="15"/>
  <c r="E13" i="15"/>
  <c r="G13" i="15"/>
  <c r="N13" i="15"/>
  <c r="E14" i="15"/>
  <c r="G14" i="15"/>
  <c r="N14" i="15"/>
  <c r="E16" i="15"/>
  <c r="G16" i="15"/>
  <c r="N16" i="15"/>
  <c r="N52" i="15"/>
  <c r="G52" i="15"/>
  <c r="E52" i="15"/>
  <c r="N46" i="15"/>
  <c r="G46" i="15"/>
  <c r="E46" i="15"/>
  <c r="N12" i="15"/>
  <c r="G12" i="15"/>
  <c r="E12" i="15"/>
  <c r="N9" i="15"/>
  <c r="L9" i="15"/>
  <c r="G9" i="15"/>
  <c r="E9" i="15"/>
  <c r="N7" i="15"/>
  <c r="L7" i="15"/>
  <c r="G7" i="15"/>
  <c r="E7" i="15"/>
  <c r="N6" i="15"/>
  <c r="L6" i="15"/>
  <c r="G6" i="15"/>
  <c r="E6" i="15"/>
  <c r="N5" i="15"/>
  <c r="O5" i="15" s="1"/>
  <c r="G5" i="15"/>
  <c r="E5" i="15"/>
  <c r="N44" i="14"/>
  <c r="L44" i="14"/>
  <c r="G44" i="14"/>
  <c r="E44" i="14"/>
  <c r="N42" i="14"/>
  <c r="L42" i="14"/>
  <c r="G42" i="14"/>
  <c r="E42" i="14"/>
  <c r="N37" i="14"/>
  <c r="L37" i="14"/>
  <c r="G37" i="14"/>
  <c r="E37" i="14"/>
  <c r="N35" i="14"/>
  <c r="L35" i="14"/>
  <c r="G35" i="14"/>
  <c r="E35" i="14"/>
  <c r="N30" i="14"/>
  <c r="L30" i="14"/>
  <c r="G30" i="14"/>
  <c r="E30" i="14"/>
  <c r="N28" i="14"/>
  <c r="L28" i="14"/>
  <c r="G28" i="14"/>
  <c r="E28" i="14"/>
  <c r="N23" i="14"/>
  <c r="L23" i="14"/>
  <c r="G23" i="14"/>
  <c r="E23" i="14"/>
  <c r="N22" i="14"/>
  <c r="L22" i="14"/>
  <c r="G22" i="14"/>
  <c r="E22" i="14"/>
  <c r="N14" i="14"/>
  <c r="N15" i="14"/>
  <c r="N16" i="14"/>
  <c r="L14" i="14"/>
  <c r="L15" i="14"/>
  <c r="L16" i="14"/>
  <c r="N7" i="14"/>
  <c r="N8" i="14"/>
  <c r="N9" i="14"/>
  <c r="L7" i="14"/>
  <c r="L8" i="14"/>
  <c r="L9" i="14"/>
  <c r="G14" i="14"/>
  <c r="G15" i="14"/>
  <c r="G16" i="14"/>
  <c r="E14" i="14"/>
  <c r="E15" i="14"/>
  <c r="E16" i="14"/>
  <c r="E7" i="14"/>
  <c r="E8" i="14"/>
  <c r="E9" i="14"/>
  <c r="G9" i="14"/>
  <c r="G7" i="14"/>
  <c r="G8" i="14"/>
  <c r="N38" i="14"/>
  <c r="L38" i="14"/>
  <c r="G38" i="14"/>
  <c r="E38" i="14"/>
  <c r="N24" i="14"/>
  <c r="L24" i="14"/>
  <c r="G24" i="14"/>
  <c r="E24" i="14"/>
  <c r="O104" i="16" l="1"/>
  <c r="H6" i="18"/>
  <c r="O34" i="15"/>
  <c r="O35" i="14"/>
  <c r="O44" i="14"/>
  <c r="O42" i="14"/>
  <c r="H10" i="18"/>
  <c r="O8" i="18"/>
  <c r="O8" i="17"/>
  <c r="H7" i="17"/>
  <c r="H6" i="19"/>
  <c r="H109" i="16"/>
  <c r="H115" i="16"/>
  <c r="O69" i="16"/>
  <c r="O71" i="16"/>
  <c r="O75" i="16"/>
  <c r="O81" i="16"/>
  <c r="O83" i="16"/>
  <c r="H102" i="16"/>
  <c r="H35" i="16"/>
  <c r="H95" i="16"/>
  <c r="H7" i="16"/>
  <c r="H27" i="16"/>
  <c r="H34" i="16"/>
  <c r="H63" i="16"/>
  <c r="H69" i="16"/>
  <c r="H103" i="16"/>
  <c r="H76" i="16"/>
  <c r="H70" i="16"/>
  <c r="H41" i="16"/>
  <c r="H78" i="16"/>
  <c r="O16" i="16"/>
  <c r="H71" i="16"/>
  <c r="H77" i="16"/>
  <c r="H83" i="16"/>
  <c r="H89" i="16"/>
  <c r="H96" i="16"/>
  <c r="O47" i="16"/>
  <c r="O9" i="16"/>
  <c r="O41" i="16"/>
  <c r="O35" i="16"/>
  <c r="O64" i="16"/>
  <c r="H117" i="16"/>
  <c r="O38" i="16"/>
  <c r="O44" i="16"/>
  <c r="H47" i="16"/>
  <c r="H56" i="16"/>
  <c r="H65" i="16"/>
  <c r="H81" i="16"/>
  <c r="H94" i="16"/>
  <c r="O108" i="16"/>
  <c r="O110" i="16"/>
  <c r="H12" i="16"/>
  <c r="H38" i="16"/>
  <c r="O84" i="16"/>
  <c r="O97" i="16"/>
  <c r="H107" i="16"/>
  <c r="O57" i="16"/>
  <c r="H108" i="16"/>
  <c r="O88" i="16"/>
  <c r="O56" i="16"/>
  <c r="O58" i="16"/>
  <c r="O63" i="16"/>
  <c r="H21" i="16"/>
  <c r="H44" i="16"/>
  <c r="O95" i="16"/>
  <c r="O87" i="16"/>
  <c r="O59" i="16"/>
  <c r="H114" i="16"/>
  <c r="H19" i="16"/>
  <c r="O82" i="16"/>
  <c r="O102" i="16"/>
  <c r="H57" i="16"/>
  <c r="H64" i="16"/>
  <c r="H114" i="15"/>
  <c r="O113" i="15"/>
  <c r="O117" i="15"/>
  <c r="O119" i="15"/>
  <c r="H34" i="15"/>
  <c r="O63" i="15"/>
  <c r="H63" i="15"/>
  <c r="O112" i="15"/>
  <c r="O118" i="15"/>
  <c r="H86" i="15"/>
  <c r="H9" i="16"/>
  <c r="H16" i="16"/>
  <c r="H58" i="16"/>
  <c r="O70" i="16"/>
  <c r="O72" i="16"/>
  <c r="O76" i="16"/>
  <c r="H82" i="16"/>
  <c r="H88" i="16"/>
  <c r="O94" i="16"/>
  <c r="O96" i="16"/>
  <c r="O7" i="17"/>
  <c r="O7" i="18"/>
  <c r="O10" i="19"/>
  <c r="O51" i="15"/>
  <c r="H56" i="15"/>
  <c r="H22" i="16"/>
  <c r="H28" i="16"/>
  <c r="H75" i="16"/>
  <c r="H90" i="16"/>
  <c r="H113" i="16"/>
  <c r="O117" i="16"/>
  <c r="H8" i="18"/>
  <c r="O10" i="18"/>
  <c r="H28" i="15"/>
  <c r="H57" i="15"/>
  <c r="H15" i="16"/>
  <c r="O22" i="16"/>
  <c r="O28" i="16"/>
  <c r="H46" i="16"/>
  <c r="H52" i="16"/>
  <c r="H87" i="16"/>
  <c r="H104" i="16"/>
  <c r="O28" i="15"/>
  <c r="H16" i="15"/>
  <c r="H62" i="15"/>
  <c r="H112" i="15"/>
  <c r="O12" i="16"/>
  <c r="O19" i="16"/>
  <c r="H25" i="16"/>
  <c r="H32" i="16"/>
  <c r="H40" i="16"/>
  <c r="O46" i="16"/>
  <c r="O52" i="16"/>
  <c r="H66" i="16"/>
  <c r="H101" i="16"/>
  <c r="H110" i="16"/>
  <c r="H10" i="17"/>
  <c r="O62" i="15"/>
  <c r="O25" i="16"/>
  <c r="O32" i="16"/>
  <c r="H51" i="16"/>
  <c r="H10" i="19"/>
  <c r="O7" i="19"/>
  <c r="O8" i="19"/>
  <c r="H7" i="19"/>
  <c r="H8" i="19"/>
  <c r="O68" i="15"/>
  <c r="H94" i="15"/>
  <c r="H98" i="15"/>
  <c r="H106" i="15"/>
  <c r="O79" i="15"/>
  <c r="H88" i="15"/>
  <c r="O31" i="15"/>
  <c r="H21" i="15"/>
  <c r="H27" i="15"/>
  <c r="O86" i="15"/>
  <c r="O87" i="15"/>
  <c r="O88" i="15"/>
  <c r="H44" i="14"/>
  <c r="H42" i="14"/>
  <c r="O10" i="17"/>
  <c r="H6" i="17"/>
  <c r="H8" i="17"/>
  <c r="O114" i="16"/>
  <c r="O6" i="16"/>
  <c r="O7" i="16"/>
  <c r="H13" i="16"/>
  <c r="O20" i="16"/>
  <c r="O21" i="16"/>
  <c r="H26" i="16"/>
  <c r="O33" i="16"/>
  <c r="O34" i="16"/>
  <c r="H39" i="16"/>
  <c r="O45" i="16"/>
  <c r="H50" i="16"/>
  <c r="O53" i="16"/>
  <c r="H59" i="16"/>
  <c r="O65" i="16"/>
  <c r="O66" i="16"/>
  <c r="H72" i="16"/>
  <c r="O77" i="16"/>
  <c r="O78" i="16"/>
  <c r="H84" i="16"/>
  <c r="O89" i="16"/>
  <c r="O90" i="16"/>
  <c r="H97" i="16"/>
  <c r="O103" i="16"/>
  <c r="O109" i="16"/>
  <c r="O115" i="16"/>
  <c r="H5" i="16"/>
  <c r="H6" i="16"/>
  <c r="O13" i="16"/>
  <c r="O15" i="16"/>
  <c r="H20" i="16"/>
  <c r="O26" i="16"/>
  <c r="O27" i="16"/>
  <c r="H33" i="16"/>
  <c r="O39" i="16"/>
  <c r="O40" i="16"/>
  <c r="H45" i="16"/>
  <c r="O50" i="16"/>
  <c r="O51" i="16"/>
  <c r="H53" i="16"/>
  <c r="O101" i="16"/>
  <c r="O107" i="16"/>
  <c r="O113" i="16"/>
  <c r="H105" i="15"/>
  <c r="H26" i="15"/>
  <c r="H39" i="15"/>
  <c r="H51" i="15"/>
  <c r="H70" i="15"/>
  <c r="H74" i="15"/>
  <c r="O94" i="15"/>
  <c r="O97" i="15"/>
  <c r="O98" i="15"/>
  <c r="O99" i="15"/>
  <c r="H118" i="15"/>
  <c r="H119" i="15"/>
  <c r="O27" i="15"/>
  <c r="O33" i="15"/>
  <c r="O45" i="15"/>
  <c r="H81" i="15"/>
  <c r="H82" i="15"/>
  <c r="H92" i="15"/>
  <c r="H111" i="15"/>
  <c r="H87" i="15"/>
  <c r="O85" i="15"/>
  <c r="H85" i="15"/>
  <c r="H52" i="15"/>
  <c r="O20" i="15"/>
  <c r="O26" i="15"/>
  <c r="H32" i="15"/>
  <c r="H44" i="15"/>
  <c r="H50" i="15"/>
  <c r="O58" i="15"/>
  <c r="H64" i="15"/>
  <c r="O21" i="15"/>
  <c r="O39" i="15"/>
  <c r="H69" i="15"/>
  <c r="O76" i="15"/>
  <c r="H80" i="15"/>
  <c r="H97" i="15"/>
  <c r="H99" i="15"/>
  <c r="H102" i="15"/>
  <c r="O108" i="15"/>
  <c r="O111" i="15"/>
  <c r="H117" i="15"/>
  <c r="O120" i="15"/>
  <c r="H7" i="15"/>
  <c r="O52" i="15"/>
  <c r="O32" i="15"/>
  <c r="O44" i="15"/>
  <c r="O57" i="15"/>
  <c r="O64" i="15"/>
  <c r="O16" i="15"/>
  <c r="H14" i="15"/>
  <c r="H33" i="15"/>
  <c r="H45" i="15"/>
  <c r="O69" i="15"/>
  <c r="H76" i="15"/>
  <c r="O80" i="15"/>
  <c r="O81" i="15"/>
  <c r="H107" i="15"/>
  <c r="H108" i="15"/>
  <c r="H113" i="15"/>
  <c r="O114" i="15"/>
  <c r="H120" i="15"/>
  <c r="H79" i="15"/>
  <c r="H67" i="15"/>
  <c r="O61" i="15"/>
  <c r="H61" i="15"/>
  <c r="H55" i="15"/>
  <c r="O49" i="15"/>
  <c r="H49" i="15"/>
  <c r="H43" i="15"/>
  <c r="H37" i="15"/>
  <c r="O25" i="15"/>
  <c r="H19" i="15"/>
  <c r="H46" i="15"/>
  <c r="H20" i="15"/>
  <c r="H38" i="15"/>
  <c r="O50" i="15"/>
  <c r="O70" i="15"/>
  <c r="O73" i="15"/>
  <c r="O82" i="15"/>
  <c r="O91" i="15"/>
  <c r="O102" i="15"/>
  <c r="O105" i="15"/>
  <c r="O22" i="15"/>
  <c r="H31" i="15"/>
  <c r="O38" i="15"/>
  <c r="O40" i="15"/>
  <c r="H58" i="15"/>
  <c r="O19" i="15"/>
  <c r="O37" i="15"/>
  <c r="O43" i="15"/>
  <c r="H68" i="15"/>
  <c r="H73" i="15"/>
  <c r="O74" i="15"/>
  <c r="O75" i="15"/>
  <c r="H91" i="15"/>
  <c r="O92" i="15"/>
  <c r="O93" i="15"/>
  <c r="O106" i="15"/>
  <c r="O107" i="15"/>
  <c r="H22" i="15"/>
  <c r="H40" i="15"/>
  <c r="H25" i="15"/>
  <c r="O67" i="15"/>
  <c r="H75" i="15"/>
  <c r="H93" i="15"/>
  <c r="O13" i="15"/>
  <c r="H13" i="15"/>
  <c r="O46" i="15"/>
  <c r="O14" i="15"/>
  <c r="O12" i="15"/>
  <c r="O6" i="15"/>
  <c r="O7" i="15"/>
  <c r="O9" i="15"/>
  <c r="H6" i="15"/>
  <c r="H9" i="15"/>
  <c r="H12" i="15"/>
  <c r="H5" i="15"/>
  <c r="H37" i="14"/>
  <c r="O37" i="14"/>
  <c r="H35" i="14"/>
  <c r="H22" i="14"/>
  <c r="H30" i="14"/>
  <c r="O22" i="14"/>
  <c r="O28" i="14"/>
  <c r="O30" i="14"/>
  <c r="H28" i="14"/>
  <c r="H7" i="14"/>
  <c r="O23" i="14"/>
  <c r="H23" i="14"/>
  <c r="H8" i="14"/>
  <c r="H14" i="14"/>
  <c r="O9" i="14"/>
  <c r="H16" i="14"/>
  <c r="H15" i="14"/>
  <c r="O8" i="14"/>
  <c r="O16" i="14"/>
  <c r="O15" i="14"/>
  <c r="O7" i="14"/>
  <c r="O14" i="14"/>
  <c r="H9" i="14"/>
  <c r="H38" i="14"/>
  <c r="O38" i="14"/>
  <c r="H24" i="14"/>
  <c r="O24" i="14"/>
  <c r="E5" i="14" l="1"/>
  <c r="E12" i="14"/>
  <c r="A39" i="14"/>
  <c r="A32" i="14"/>
  <c r="A25" i="14"/>
  <c r="B11" i="14"/>
  <c r="B4" i="14"/>
  <c r="N41" i="14" l="1"/>
  <c r="L41" i="14"/>
  <c r="G41" i="14"/>
  <c r="E41" i="14"/>
  <c r="N40" i="14"/>
  <c r="L40" i="14"/>
  <c r="G40" i="14"/>
  <c r="E40" i="14"/>
  <c r="N34" i="14"/>
  <c r="L34" i="14"/>
  <c r="G34" i="14"/>
  <c r="E34" i="14"/>
  <c r="N33" i="14"/>
  <c r="L33" i="14"/>
  <c r="G33" i="14"/>
  <c r="E33" i="14"/>
  <c r="N31" i="14"/>
  <c r="L31" i="14"/>
  <c r="G31" i="14"/>
  <c r="E31" i="14"/>
  <c r="N27" i="14"/>
  <c r="L27" i="14"/>
  <c r="G27" i="14"/>
  <c r="E27" i="14"/>
  <c r="N26" i="14"/>
  <c r="L26" i="14"/>
  <c r="G26" i="14"/>
  <c r="E26" i="14"/>
  <c r="N20" i="14"/>
  <c r="L20" i="14"/>
  <c r="G20" i="14"/>
  <c r="E20" i="14"/>
  <c r="N19" i="14"/>
  <c r="L19" i="14"/>
  <c r="G19" i="14"/>
  <c r="E19" i="14"/>
  <c r="N17" i="14"/>
  <c r="L17" i="14"/>
  <c r="G17" i="14"/>
  <c r="E17" i="14"/>
  <c r="N13" i="14"/>
  <c r="L13" i="14"/>
  <c r="G13" i="14"/>
  <c r="E13" i="14"/>
  <c r="N12" i="14"/>
  <c r="L12" i="14"/>
  <c r="G12" i="14"/>
  <c r="N6" i="14"/>
  <c r="L6" i="14"/>
  <c r="G6" i="14"/>
  <c r="E6" i="14"/>
  <c r="N5" i="14"/>
  <c r="O5" i="14" s="1"/>
  <c r="G5" i="14"/>
  <c r="O6" i="14" l="1"/>
  <c r="O26" i="14"/>
  <c r="O27" i="14"/>
  <c r="O31" i="14"/>
  <c r="O33" i="14"/>
  <c r="O41" i="14"/>
  <c r="H33" i="14"/>
  <c r="O12" i="14"/>
  <c r="O17" i="14"/>
  <c r="O19" i="14"/>
  <c r="H41" i="14"/>
  <c r="H5" i="14"/>
  <c r="O13" i="14"/>
  <c r="H17" i="14"/>
  <c r="O20" i="14"/>
  <c r="H27" i="14"/>
  <c r="H19" i="14"/>
  <c r="H31" i="14"/>
  <c r="O34" i="14"/>
  <c r="H12" i="14"/>
  <c r="H13" i="14"/>
  <c r="H20" i="14"/>
  <c r="H34" i="14"/>
  <c r="O40" i="14"/>
  <c r="H6" i="14"/>
  <c r="H26" i="14"/>
  <c r="H40" i="14"/>
  <c r="G4" i="13" l="1"/>
</calcChain>
</file>

<file path=xl/sharedStrings.xml><?xml version="1.0" encoding="utf-8"?>
<sst xmlns="http://schemas.openxmlformats.org/spreadsheetml/2006/main" count="1000" uniqueCount="257">
  <si>
    <t xml:space="preserve">Consultation with authorities </t>
  </si>
  <si>
    <t>Competency - experienced personnel</t>
  </si>
  <si>
    <t>Negligible</t>
  </si>
  <si>
    <t>Minor</t>
  </si>
  <si>
    <t>Moderate</t>
  </si>
  <si>
    <t>Major</t>
  </si>
  <si>
    <t>D</t>
  </si>
  <si>
    <t>Race Officer -Ross Wilson</t>
  </si>
  <si>
    <t>Race Management Team</t>
  </si>
  <si>
    <t>Residual Consequence</t>
  </si>
  <si>
    <t>Residual Likelihood</t>
  </si>
  <si>
    <t xml:space="preserve">Residual Risk Level </t>
  </si>
  <si>
    <t>Consequence</t>
  </si>
  <si>
    <t>Likelihood</t>
  </si>
  <si>
    <t>C</t>
  </si>
  <si>
    <t>H</t>
  </si>
  <si>
    <t>L</t>
  </si>
  <si>
    <t>B</t>
  </si>
  <si>
    <t>M</t>
  </si>
  <si>
    <t>E</t>
  </si>
  <si>
    <t>A</t>
  </si>
  <si>
    <t>Emergency services support</t>
  </si>
  <si>
    <t>Session time restricted</t>
  </si>
  <si>
    <t xml:space="preserve"> ID Number</t>
  </si>
  <si>
    <t>ID Number</t>
  </si>
  <si>
    <t>Unwanted Event</t>
  </si>
  <si>
    <t>Actions</t>
  </si>
  <si>
    <t>Responsible Person</t>
  </si>
  <si>
    <t xml:space="preserve">Date Completed </t>
  </si>
  <si>
    <t>Status and Date</t>
  </si>
  <si>
    <t>Key</t>
  </si>
  <si>
    <t>Communications</t>
  </si>
  <si>
    <t>Revision History</t>
  </si>
  <si>
    <t>Date</t>
  </si>
  <si>
    <t>Risk Register Development and Changes</t>
  </si>
  <si>
    <t>This risk register is prepared generally in accordance with the requirements of AS/NZS ISO 31000 Risk Management Principles and Guidelines.</t>
  </si>
  <si>
    <t>Main Changes</t>
  </si>
  <si>
    <t>Revision Number</t>
  </si>
  <si>
    <t>Defibrillators</t>
  </si>
  <si>
    <t>Risk Level</t>
  </si>
  <si>
    <t>Risk rating</t>
  </si>
  <si>
    <t>ALARP (yes no)</t>
  </si>
  <si>
    <t>Existing controls or treatments</t>
  </si>
  <si>
    <t>Due Date</t>
  </si>
  <si>
    <t>Catastrophic</t>
  </si>
  <si>
    <t>CONS</t>
  </si>
  <si>
    <t>RATING</t>
  </si>
  <si>
    <t>LIKELIHOOD</t>
  </si>
  <si>
    <t>TESTER</t>
  </si>
  <si>
    <t>W1</t>
  </si>
  <si>
    <t>Consquence</t>
  </si>
  <si>
    <t>Scope of activities covered by this risk assessment</t>
  </si>
  <si>
    <t>Race management</t>
  </si>
  <si>
    <t>Simultaneous operations with other club activities</t>
  </si>
  <si>
    <t>Record revision history as register develops with use</t>
  </si>
  <si>
    <t>OW1</t>
  </si>
  <si>
    <t>RM1</t>
  </si>
  <si>
    <t>C1</t>
  </si>
  <si>
    <t>Large scale onwater incident occurs that can not be effectively managed by RMT</t>
  </si>
  <si>
    <t>Event being run at the same time as another event (not necessarily related to sailing) introduces new risks to race management and competitors.</t>
  </si>
  <si>
    <t>SO1</t>
  </si>
  <si>
    <t>Cold weather and/or strong winds result in hypothermia of competitors and/or officials.</t>
  </si>
  <si>
    <t>starter list of controls/treatments</t>
  </si>
  <si>
    <t>Authorised event drone does not obtain correct licences/permits</t>
  </si>
  <si>
    <t xml:space="preserve">• PRO obtains BOM forecast on a daily basis (RSMP) 
• Weather report posted on regatta noticeboard each morning before racing (RSMP)
• Daily briefing of RMT (RSMP)
• PRO receives BOM alerts
• PRO monitors BOM radar and weather stations to determine surrounding weather conditions
• WS/ISAF safety levels guide conditions for racing (RSMP)
• Class rules guide racing conditions
</t>
  </si>
  <si>
    <t>• Minimum numbers of RMT personnel, support boats and equipment defined in RSMP.
• Patrol plans specified in RSMP.</t>
  </si>
  <si>
    <t>• NOR / SI's Event Documentation Registration</t>
  </si>
  <si>
    <t>• In cold conditions have rugs/space blankets on board RMT boats for added warmth if needed</t>
  </si>
  <si>
    <t>Dangerous beach/sea conditions during launching and retrieval of boats result in injury.</t>
  </si>
  <si>
    <t>•  Declared medical conditions are communicated to first aiders prior to any racing commencing (privacy conditions required).</t>
  </si>
  <si>
    <t>Collision between competing boat and a floating/submerged object results in injury or property damage.</t>
  </si>
  <si>
    <t>Insufficient support for Race Officer leads to inability of RO to carry out duties effectively. Results in injury.</t>
  </si>
  <si>
    <t>• Event liasion to discuss mutual risks</t>
  </si>
  <si>
    <t>Likelihood Defs</t>
  </si>
  <si>
    <t>Consequence Defs</t>
  </si>
  <si>
    <t>Possible</t>
  </si>
  <si>
    <t>Likely</t>
  </si>
  <si>
    <t>Almost Certain</t>
  </si>
  <si>
    <t>Unlikely</t>
  </si>
  <si>
    <t xml:space="preserve">Rare
</t>
  </si>
  <si>
    <t>Rare</t>
  </si>
  <si>
    <t>Poor communication to emergency service providers (ambulance/police etc) of club/centre/race area/location of incident and access details delays emergency treatment.</t>
  </si>
  <si>
    <t>Severe weather event results in serious injury requiring medical treatment or death for competitor or personnel or extensive property damage affecting the ability of a competitor to continue racing in the event or a support boat to continue to provide services during the event.</t>
  </si>
  <si>
    <t>• Provision of additional support people on beach during dangerous landing conditions. 
• OTB races limited to 25kts maximum and limit sea state
• Have personnel assist with launching and retrieval. 
• OTB races limited to maximum 25knots and sea state</t>
  </si>
  <si>
    <t xml:space="preserve">RMT and personnel physical ability affects RM support provided . Results in serious injury requiring medical treatment or death. </t>
  </si>
  <si>
    <t>• RMT personnel application form requires declaration of known medical conditions.
Fully brief RMT and personnel on requirements of the roles and confirm that they are able to do the job
Regatta management provides appropriate equipment and tools to support the RM tasks
PRO has authority /responsibility to monitor and direct the RMT personnel</t>
  </si>
  <si>
    <t>RMT and personnel to do not know who media contact is if an incident arises</t>
  </si>
  <si>
    <t>Additional controls or treatments required to be Incident Management Planlemented to reduce risk level (to ALARP)</t>
  </si>
  <si>
    <t>Revised risk rating after Incident Management Planlementing controls or treatments (column I)</t>
  </si>
  <si>
    <t>Only include controls that have already been Incident Management Planlemented for the club/regatta.  If you have not Incident Management Planlemented the controls but intend to do so include them in the 'Additional controls required to be Incident Management Planlemented'column.</t>
  </si>
  <si>
    <t>If your risk level is ‘Extreme, High or Medium’ and not at ALARP  you will need to develop and Incident Management Planlement more controls/treatments and re-assess the risk.</t>
  </si>
  <si>
    <t>• Incident Management Plan /Emergency Response Plan</t>
  </si>
  <si>
    <t>• Emergency services provided with access information to club prior to event
• Incident Management Plan/Emergency Response Plan to show access location/route</t>
  </si>
  <si>
    <t>• Host club, RMT and personnel induction. 
• Crisis management communication plan in Incident Management Plan/Emergency Response Plan</t>
  </si>
  <si>
    <t xml:space="preserve">• Location of race area reviewed during selection process to ensure that it is suitable for the type of classes racing and to provide information to RO for inclusion in inductions.
• Competitor briefing warns of geographic/topographic/hydrographic risks.
• Competitor briefing provided that is specific to Location of race area and class
• Wind limits for classes
• Class rules
</t>
  </si>
  <si>
    <t>•  Daily sweep of course by RMT and support boats prior to competitors being released from beach to sail to race area.</t>
  </si>
  <si>
    <t xml:space="preserve">• Competitor /support boat/RMT/personnel induction. 
•  Competitor briefing
•  Coach and parent support boat briefing
• Contact information displayed in Sailing/Regatta Office and RMT boats
• Incident Management Plan/Emergency Response Plan 
• Display on the event website
</t>
  </si>
  <si>
    <t>Competitors, coach and parent support boat, RMT and other personnel do not know who to contact if an incident arises</t>
  </si>
  <si>
    <t>• Provision for induction of additional personnel during the regatta.
• Adapting courses to suit RM capabilities and capacity.</t>
  </si>
  <si>
    <t>• PRO and RMT cycle through races efficiently minimising wait times for competitors (RSMP)
• RMT personnel induction
• Coach and parent support boat briefing
• Competitor induction</t>
  </si>
  <si>
    <t>• RMT to observe race area for any debris and remove from race area</t>
  </si>
  <si>
    <t>These cells automatically work out the risk level however, always check that they are working correctly before you rely on the risk level. Pick from the drop down lists.</t>
  </si>
  <si>
    <t>W2</t>
  </si>
  <si>
    <t>OW2</t>
  </si>
  <si>
    <t>RM2</t>
  </si>
  <si>
    <t>C2</t>
  </si>
  <si>
    <t>IN1</t>
  </si>
  <si>
    <t>IN2</t>
  </si>
  <si>
    <t>SO2</t>
  </si>
  <si>
    <t>Venue/ host club on water considerations</t>
  </si>
  <si>
    <t>Weather/ environment / location</t>
  </si>
  <si>
    <t>Emergency response/ incident management</t>
  </si>
  <si>
    <t>RSMP (Race Safety Management Plan)</t>
  </si>
  <si>
    <t>WS/ World Sailing (Race Management Manual)</t>
  </si>
  <si>
    <t>IMP/ ERP (Incident Management Plan/ Emergency Response Plan)</t>
  </si>
  <si>
    <t>BOM (Bureau of Meterology weather forecasts and warnings)</t>
  </si>
  <si>
    <t>RMT (Race Management Team)</t>
  </si>
  <si>
    <t>NOR (Notice of Race)</t>
  </si>
  <si>
    <t>SIs (Sailing Instructions)</t>
  </si>
  <si>
    <t>Life jackets</t>
  </si>
  <si>
    <t>Competitor Briefing</t>
  </si>
  <si>
    <t>RMT Personnel Induction</t>
  </si>
  <si>
    <t>First Aid Kits</t>
  </si>
  <si>
    <t>First Aider</t>
  </si>
  <si>
    <r>
      <rPr>
        <b/>
        <sz val="11"/>
        <color indexed="8"/>
        <rFont val="Arial"/>
        <family val="2"/>
      </rPr>
      <t>Extreme</t>
    </r>
    <r>
      <rPr>
        <sz val="11"/>
        <color indexed="8"/>
        <rFont val="Arial"/>
        <family val="2"/>
      </rPr>
      <t xml:space="preserve"> risks that are likely to arise and have potentially serious consequences requiring urgent attention.  The activity related to this unwanted event can not take place until the controls have been approved by the Commodore or Vice Commodore, they are ALARP, and they have been fully implemented.</t>
    </r>
  </si>
  <si>
    <r>
      <rPr>
        <b/>
        <sz val="11"/>
        <color indexed="8"/>
        <rFont val="Arial"/>
        <family val="2"/>
      </rPr>
      <t>High</t>
    </r>
    <r>
      <rPr>
        <sz val="11"/>
        <color indexed="8"/>
        <rFont val="Arial"/>
        <family val="2"/>
      </rPr>
      <t xml:space="preserve"> risks that are likely to arise and have potentially serious consequences requiring urgent attention or investigation.  The activity related to this unwanted event can not take place until the proposed controls have been approved by the General Manager, they are ALARP, and they have been fully implemented.</t>
    </r>
  </si>
  <si>
    <r>
      <rPr>
        <b/>
        <sz val="11"/>
        <color indexed="8"/>
        <rFont val="Arial"/>
        <family val="2"/>
      </rPr>
      <t>Medium</t>
    </r>
    <r>
      <rPr>
        <sz val="11"/>
        <color indexed="8"/>
        <rFont val="Arial"/>
        <family val="2"/>
      </rPr>
      <t xml:space="preserve"> risks that are likely to arise or have serious consequences requiring attention.   The activity related to this unwanted event can not take place until the controls have been approved by the Sailing Manager/Regatta Manager/PRO as relevant, they are ALARP, and they have been fully implemented.</t>
    </r>
  </si>
  <si>
    <r>
      <rPr>
        <b/>
        <sz val="11"/>
        <color indexed="8"/>
        <rFont val="Arial"/>
        <family val="2"/>
      </rPr>
      <t>Low</t>
    </r>
    <r>
      <rPr>
        <sz val="11"/>
        <color indexed="8"/>
        <rFont val="Arial"/>
        <family val="2"/>
      </rPr>
      <t xml:space="preserve"> risks and low consequences that may be managed by routine procedures and other similar controls.</t>
    </r>
  </si>
  <si>
    <t>Only include unwanted events that are applicable to your club/regatta. The examples below are not intended to be exhaustive. Review your club risk register for unwanted events that are specific to the club/venue.  The risk matrix used should be consistent with the one used by Australian Sailing.</t>
  </si>
  <si>
    <t>Race Management</t>
  </si>
  <si>
    <t>Description of Unwanted Risk/ Event</t>
  </si>
  <si>
    <r>
      <t xml:space="preserve">Almost Certain
</t>
    </r>
    <r>
      <rPr>
        <sz val="10.5"/>
        <color indexed="8"/>
        <rFont val="Arial"/>
        <family val="2"/>
      </rPr>
      <t>Will probably occur, could occur several times per year</t>
    </r>
  </si>
  <si>
    <r>
      <t xml:space="preserve">Possible
</t>
    </r>
    <r>
      <rPr>
        <sz val="10.5"/>
        <rFont val="Arial"/>
        <family val="2"/>
      </rPr>
      <t>Reasonable likelihood that it may arise over a five-year period</t>
    </r>
  </si>
  <si>
    <r>
      <t>Rare</t>
    </r>
    <r>
      <rPr>
        <sz val="10.5"/>
        <color indexed="8"/>
        <rFont val="Arial"/>
        <family val="2"/>
      </rPr>
      <t xml:space="preserve">
Very unlikely but not impossible, once in 100 years</t>
    </r>
  </si>
  <si>
    <r>
      <t xml:space="preserve">Unlikely
</t>
    </r>
    <r>
      <rPr>
        <sz val="10.5"/>
        <color indexed="8"/>
        <rFont val="Arial"/>
        <family val="2"/>
      </rPr>
      <t>Plausible, could occur over a five to ten year period</t>
    </r>
  </si>
  <si>
    <r>
      <t xml:space="preserve">Likely
</t>
    </r>
    <r>
      <rPr>
        <sz val="10.5"/>
        <color indexed="8"/>
        <rFont val="Arial"/>
        <family val="2"/>
      </rPr>
      <t>High probability, likely to arise once per year</t>
    </r>
  </si>
  <si>
    <r>
      <t xml:space="preserve">Catastrophic
 </t>
    </r>
    <r>
      <rPr>
        <sz val="10.5"/>
        <color indexed="8"/>
        <rFont val="Arial"/>
        <family val="2"/>
      </rPr>
      <t>One or more fatalities.  
 Large scale environmental damage.
 Significant reputational damage likely to attract ongoing adverse media attention.</t>
    </r>
  </si>
  <si>
    <r>
      <t xml:space="preserve">Major
 </t>
    </r>
    <r>
      <rPr>
        <sz val="10.5"/>
        <color indexed="8"/>
        <rFont val="Arial"/>
        <family val="2"/>
      </rPr>
      <t>Permanent disabling injury. Injury to a member of the public.
 Vessels lost or damaged beyond repair. 
 Significant environmental damage or likely to result in fine.
 Reputational damage with national media attention.</t>
    </r>
  </si>
  <si>
    <r>
      <t xml:space="preserve">Moderate
</t>
    </r>
    <r>
      <rPr>
        <sz val="10.5"/>
        <color indexed="8"/>
        <rFont val="Arial"/>
        <family val="2"/>
      </rPr>
      <t xml:space="preserve"> Serious reversible injury requiring medical treatment and rehabilitation. 
 Vessels unable to complete series, race or passage. 
 Environmental damage temporary/reversible.
 Short term adverse media attention.</t>
    </r>
  </si>
  <si>
    <r>
      <t xml:space="preserve">Minor
</t>
    </r>
    <r>
      <rPr>
        <sz val="10.5"/>
        <color indexed="8"/>
        <rFont val="Arial"/>
        <family val="2"/>
      </rPr>
      <t xml:space="preserve"> Reversible temporary illness/injury requiring medical treatment. 
 Damage to equipment that requires repair before being operable. 
 Local reputational damage</t>
    </r>
  </si>
  <si>
    <r>
      <t xml:space="preserve">Negligible
</t>
    </r>
    <r>
      <rPr>
        <sz val="10.5"/>
        <color indexed="8"/>
        <rFont val="Arial"/>
        <family val="2"/>
      </rPr>
      <t xml:space="preserve"> Minor injuries possibly requiring first aid. 
 Minor damage to equipment.
 Minor environmental impact
</t>
    </r>
  </si>
  <si>
    <t>On water activities</t>
  </si>
  <si>
    <t>Personal injury/ illness</t>
  </si>
  <si>
    <t>Equipment damage</t>
  </si>
  <si>
    <t>Club Facilities &amp; Equipment</t>
  </si>
  <si>
    <t>Administration</t>
  </si>
  <si>
    <t>Insurance</t>
  </si>
  <si>
    <t>Instructor &amp; Volunteers</t>
  </si>
  <si>
    <t>Onshore Emergencies</t>
  </si>
  <si>
    <t>Fire</t>
  </si>
  <si>
    <t>Vehicle Hazzards</t>
  </si>
  <si>
    <t>Beachfront &amp; Public Areas</t>
  </si>
  <si>
    <t>Beach</t>
  </si>
  <si>
    <t>Hardstand &amp; Crane</t>
  </si>
  <si>
    <t>Marina</t>
  </si>
  <si>
    <t>Medical Incidents</t>
  </si>
  <si>
    <t>Participant health &amp; safety</t>
  </si>
  <si>
    <t>Incidents</t>
  </si>
  <si>
    <t>ONWATER</t>
  </si>
  <si>
    <t xml:space="preserve">ONSHORE  </t>
  </si>
  <si>
    <t>On Water incidents</t>
  </si>
  <si>
    <t>Danger of entrapment</t>
  </si>
  <si>
    <t>Safety Boats</t>
  </si>
  <si>
    <t>DW1</t>
  </si>
  <si>
    <t xml:space="preserve">Club and yard not kept clean, tidy and free of hazards </t>
  </si>
  <si>
    <t xml:space="preserve">Participants asked to bin all litter and report any hazards at participant briefing </t>
  </si>
  <si>
    <t>Training equipment is not stored securely</t>
  </si>
  <si>
    <t>Room to be locked when not attended</t>
  </si>
  <si>
    <t>DW2</t>
  </si>
  <si>
    <t>Staff are not able to respond to enquires from the public, participants and supporters</t>
  </si>
  <si>
    <t>Ensure all staff are briefed on the activity and know who to contactfor additional information</t>
  </si>
  <si>
    <t>A1</t>
  </si>
  <si>
    <t>A2</t>
  </si>
  <si>
    <t>Lack of emergency contact information</t>
  </si>
  <si>
    <t>Training Coordinator to print details for each course</t>
  </si>
  <si>
    <t>Instructors &amp; Volunteers</t>
  </si>
  <si>
    <t>Participant Health &amp; Safety</t>
  </si>
  <si>
    <t>ON WATER</t>
  </si>
  <si>
    <t>On Water Incidents</t>
  </si>
  <si>
    <t>Weather / Environment</t>
  </si>
  <si>
    <t>Inadequate public liability insurance</t>
  </si>
  <si>
    <t>Confirm $20 Million PLI Policy is current</t>
  </si>
  <si>
    <t>Inability to contact key personnel</t>
  </si>
  <si>
    <t>Training Coordinator, Senior Instructor &amp; all Instructors have VHF radio</t>
  </si>
  <si>
    <t>Volunteers unaware of roles and specific requirements</t>
  </si>
  <si>
    <t>Volunteers to be allocated to specific roles and briefed prior to the activity and provided a copy of the activity plan</t>
  </si>
  <si>
    <t>Personnel are not aware of emergency procedures</t>
  </si>
  <si>
    <t>All Instructors are familiarised with, and acknowledge receipt of, the Club's Emergency &amp; Evacuation Plan during the induction process</t>
  </si>
  <si>
    <t>Location of fire extinguishers unknown</t>
  </si>
  <si>
    <t>Locations marked on map in emergency plan and noted at induction</t>
  </si>
  <si>
    <t>Cars driving through yard where participants are walking and rigging/moving boats</t>
  </si>
  <si>
    <t>Car movements to be controlled by use of cones where necessary</t>
  </si>
  <si>
    <t>Beach &amp; Public Area</t>
  </si>
  <si>
    <t>Sharps and other dangerous objects on the beach</t>
  </si>
  <si>
    <t>Ensure all participants have suitable footwear</t>
  </si>
  <si>
    <t>Damage or injury resulting from use of crane</t>
  </si>
  <si>
    <t>Personnel instructed about safe working practices to operate crane via online induction</t>
  </si>
  <si>
    <t xml:space="preserve">Oil/Fuel spillage </t>
  </si>
  <si>
    <t xml:space="preserve">All boats to be refuelled by experienced staff or volunteers
Oil/Fuel Spillage Kit to be available on the marina/hardstand </t>
  </si>
  <si>
    <t>Inadequete first aid supplies to manage injuries</t>
  </si>
  <si>
    <t>First aid kits to be audited and restocked on a regular basis</t>
  </si>
  <si>
    <t>Participant suffers sunburn</t>
  </si>
  <si>
    <t>Participants advised sunscreen available in training room and on safety boats</t>
  </si>
  <si>
    <t>Incident Log not monitored</t>
  </si>
  <si>
    <t>The Training Coordinator and General Manager are to review the incident report and take appropriate action</t>
  </si>
  <si>
    <t xml:space="preserve">Major Incident </t>
  </si>
  <si>
    <t>Incident to be Managed according to the On-Water Safety Plan - Head Instructor in charge of incident unless handed over</t>
  </si>
  <si>
    <t>Sailor entrapped under capsized boat</t>
  </si>
  <si>
    <t>Sailor entrapped under trampoline</t>
  </si>
  <si>
    <t>Sailor entrapped in trapeze harness</t>
  </si>
  <si>
    <t>Safety boat to obeserve dinghy which is capsized and render assistance promtly if required.</t>
  </si>
  <si>
    <t xml:space="preserve">All instructors must carry a sharp, well maintained, easily accesible, preferably serrated knife. </t>
  </si>
  <si>
    <t>Incident to be managed according to On-Water Safety Plan - Head Instructor in charge of incident unless handed over.</t>
  </si>
  <si>
    <t>Incorrect radio channel being used</t>
  </si>
  <si>
    <t>VHF Channel 77 advised as primary channel to all personnel at induction</t>
  </si>
  <si>
    <t>Current weather forecasts are not available to activity supervisors</t>
  </si>
  <si>
    <t>Supervisors to have access to computers with internet</t>
  </si>
  <si>
    <t>Safety boats run out of fuel</t>
  </si>
  <si>
    <t>Fuel to be checked prior to leaving marina</t>
  </si>
  <si>
    <t>Safety Boats &amp; Keelboats</t>
  </si>
  <si>
    <t>Boats and equipment to be reviewed annually</t>
  </si>
  <si>
    <t>Safety &amp; Keelboats</t>
  </si>
  <si>
    <t>Stand Up Paddle Boards (SUP)</t>
  </si>
  <si>
    <t>Kiteboarding</t>
  </si>
  <si>
    <t>Windsurfing</t>
  </si>
  <si>
    <t>OTB Regatta Risk Register</t>
  </si>
  <si>
    <t>No</t>
  </si>
  <si>
    <t>Yes</t>
  </si>
  <si>
    <t>I1</t>
  </si>
  <si>
    <t>IV1</t>
  </si>
  <si>
    <t>OE1</t>
  </si>
  <si>
    <t>F1</t>
  </si>
  <si>
    <t>VH1</t>
  </si>
  <si>
    <t>BP1</t>
  </si>
  <si>
    <t>HC1</t>
  </si>
  <si>
    <t>M1</t>
  </si>
  <si>
    <t>MI1</t>
  </si>
  <si>
    <t>HS1</t>
  </si>
  <si>
    <t>DE1</t>
  </si>
  <si>
    <t>DE2</t>
  </si>
  <si>
    <t>DE3</t>
  </si>
  <si>
    <t>WE1</t>
  </si>
  <si>
    <t>SB1</t>
  </si>
  <si>
    <t>OWI1</t>
  </si>
  <si>
    <t>BK1</t>
  </si>
  <si>
    <t>BK2</t>
  </si>
  <si>
    <t>HS2</t>
  </si>
  <si>
    <t>Medical Conditions</t>
  </si>
  <si>
    <t>Find out if any participants have a medical condition</t>
  </si>
  <si>
    <t>Keelboats don’t comply with AS Standards</t>
  </si>
  <si>
    <r>
      <t xml:space="preserve">Example: </t>
    </r>
    <r>
      <rPr>
        <sz val="10"/>
        <rFont val="Arial"/>
        <family val="2"/>
      </rPr>
      <t>Collision between competing boat and support boat results in serious injury requiring medical treatment or death.</t>
    </r>
  </si>
  <si>
    <r>
      <t xml:space="preserve">Example: </t>
    </r>
    <r>
      <rPr>
        <sz val="10"/>
        <rFont val="Arial"/>
        <family val="2"/>
      </rPr>
      <t>Class protocol for rescue techniques
train rescue boat crews in controls (volunteer induction)</t>
    </r>
  </si>
  <si>
    <t>HASTINGS YACHT CLUB  INC</t>
  </si>
  <si>
    <t xml:space="preserve"> Keelboat Training</t>
  </si>
  <si>
    <t>Updated information and relevance of Template to HYC activities by Prof G Jenkin HYC Sailability Coordinator &amp; Dr M Ralph (OHSE Officer)</t>
  </si>
  <si>
    <t>Risk Mamagement Plan for Sailability and sail training Programs September 2024</t>
  </si>
  <si>
    <t>Sailability Program &amp; Sail School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</si>
</sst>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name val="Arial"/>
    </font>
    <font>
      <b/>
      <sz val="10"/>
      <name val="Arial"/>
      <family val="2"/>
    </font>
    <font>
      <sz val="10"/>
      <name val="Arial"/>
      <family val="2"/>
    </font>
    <font>
      <sz val="8"/>
      <name val="Arial"/>
      <family val="2"/>
    </font>
    <font>
      <b/>
      <sz val="12"/>
      <name val="Arial"/>
      <family val="2"/>
    </font>
    <font>
      <sz val="18"/>
      <name val="Arial"/>
      <family val="2"/>
    </font>
    <font>
      <sz val="16"/>
      <name val="Arial"/>
      <family val="2"/>
    </font>
    <font>
      <sz val="10"/>
      <color indexed="61"/>
      <name val="Arial"/>
      <family val="2"/>
    </font>
    <font>
      <sz val="9"/>
      <name val="Arial"/>
      <family val="2"/>
    </font>
    <font>
      <b/>
      <sz val="11"/>
      <name val="Arial"/>
      <family val="2"/>
    </font>
    <font>
      <sz val="11"/>
      <name val="Arial"/>
      <family val="2"/>
    </font>
    <font>
      <sz val="11.5"/>
      <color indexed="8"/>
      <name val="Arial"/>
      <family val="2"/>
    </font>
    <font>
      <b/>
      <sz val="10.5"/>
      <color indexed="8"/>
      <name val="Arial"/>
      <family val="2"/>
    </font>
    <font>
      <b/>
      <sz val="11.5"/>
      <color indexed="8"/>
      <name val="Arial"/>
      <family val="2"/>
    </font>
    <font>
      <b/>
      <sz val="11.5"/>
      <name val="Arial"/>
      <family val="2"/>
    </font>
    <font>
      <b/>
      <sz val="10.5"/>
      <name val="Arial"/>
      <family val="2"/>
    </font>
    <font>
      <sz val="6"/>
      <name val="Arial"/>
      <family val="2"/>
    </font>
    <font>
      <b/>
      <sz val="8.5"/>
      <color indexed="8"/>
      <name val="Arial"/>
      <family val="2"/>
    </font>
    <font>
      <sz val="9.5"/>
      <color indexed="8"/>
      <name val="Arial"/>
      <family val="2"/>
    </font>
    <font>
      <sz val="9"/>
      <color indexed="8"/>
      <name val="Arial"/>
      <family val="2"/>
    </font>
    <font>
      <sz val="8"/>
      <name val="Arial Narrow"/>
      <family val="2"/>
    </font>
    <font>
      <sz val="8"/>
      <name val="Arial"/>
      <family val="2"/>
    </font>
    <font>
      <b/>
      <sz val="9"/>
      <name val="Arial"/>
      <family val="2"/>
    </font>
    <font>
      <sz val="11"/>
      <color indexed="8"/>
      <name val="Arial"/>
      <family val="2"/>
    </font>
    <font>
      <sz val="10"/>
      <name val="Arial"/>
      <family val="2"/>
    </font>
    <font>
      <b/>
      <i/>
      <sz val="8"/>
      <color rgb="FF808080"/>
      <name val="Arial"/>
      <family val="2"/>
    </font>
    <font>
      <sz val="10"/>
      <color rgb="FF000000"/>
      <name val="Arial"/>
      <family val="2"/>
    </font>
    <font>
      <b/>
      <sz val="10"/>
      <color rgb="FF000000"/>
      <name val="Arial"/>
      <family val="2"/>
    </font>
    <font>
      <b/>
      <sz val="12"/>
      <color rgb="FFFF0000"/>
      <name val="Arial"/>
      <family val="2"/>
    </font>
    <font>
      <sz val="10"/>
      <color rgb="FFFF0000"/>
      <name val="Arial"/>
      <family val="2"/>
    </font>
    <font>
      <sz val="14"/>
      <color rgb="FFFF0000"/>
      <name val="Arial"/>
      <family val="2"/>
    </font>
    <font>
      <sz val="36"/>
      <color rgb="FF00B050"/>
      <name val="Arial"/>
      <family val="2"/>
    </font>
    <font>
      <sz val="11"/>
      <color rgb="FF1F497D"/>
      <name val="Arial"/>
      <family val="2"/>
    </font>
    <font>
      <b/>
      <sz val="11"/>
      <color indexed="8"/>
      <name val="Arial"/>
      <family val="2"/>
    </font>
    <font>
      <sz val="10.5"/>
      <color indexed="8"/>
      <name val="Arial"/>
      <family val="2"/>
    </font>
    <font>
      <sz val="10.5"/>
      <name val="Arial"/>
      <family val="2"/>
    </font>
    <font>
      <b/>
      <sz val="18"/>
      <color indexed="8"/>
      <name val="Arial"/>
      <family val="2"/>
    </font>
    <font>
      <b/>
      <sz val="18"/>
      <name val="Arial"/>
      <family val="2"/>
    </font>
    <font>
      <sz val="14"/>
      <name val="Arial"/>
      <family val="2"/>
    </font>
    <font>
      <b/>
      <sz val="20"/>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lightGray">
        <fgColor indexed="43"/>
        <bgColor indexed="43"/>
      </patternFill>
    </fill>
    <fill>
      <patternFill patternType="solid">
        <fgColor indexed="43"/>
        <bgColor indexed="64"/>
      </patternFill>
    </fill>
    <fill>
      <patternFill patternType="solid">
        <fgColor indexed="11"/>
        <bgColor indexed="64"/>
      </patternFill>
    </fill>
    <fill>
      <patternFill patternType="solid">
        <fgColor indexed="52"/>
        <bgColor indexed="64"/>
      </patternFill>
    </fill>
    <fill>
      <patternFill patternType="solid">
        <fgColor indexed="10"/>
        <bgColor indexed="64"/>
      </patternFill>
    </fill>
    <fill>
      <patternFill patternType="solid">
        <fgColor indexed="15"/>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8"/>
      </left>
      <right/>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13">
    <xf numFmtId="0" fontId="0" fillId="0" borderId="0" xfId="0"/>
    <xf numFmtId="0" fontId="0" fillId="0" borderId="0" xfId="0" applyBorder="1"/>
    <xf numFmtId="0" fontId="1" fillId="0" borderId="0" xfId="0" applyFont="1"/>
    <xf numFmtId="0" fontId="0" fillId="0" borderId="0" xfId="0" applyFill="1" applyBorder="1"/>
    <xf numFmtId="0" fontId="0" fillId="0" borderId="0" xfId="0" applyAlignment="1">
      <alignment horizontal="left"/>
    </xf>
    <xf numFmtId="0" fontId="4" fillId="0" borderId="0" xfId="0" applyFont="1"/>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5" fillId="0" borderId="0" xfId="0" applyFont="1" applyAlignment="1">
      <alignment horizontal="left"/>
    </xf>
    <xf numFmtId="0" fontId="0" fillId="0" borderId="0" xfId="0" applyFill="1" applyAlignment="1">
      <alignment wrapText="1"/>
    </xf>
    <xf numFmtId="0" fontId="0" fillId="3" borderId="0" xfId="0" applyFill="1" applyBorder="1"/>
    <xf numFmtId="0" fontId="7" fillId="0" borderId="0" xfId="0" applyFont="1" applyFill="1" applyBorder="1"/>
    <xf numFmtId="0" fontId="0" fillId="0" borderId="2" xfId="0" applyBorder="1"/>
    <xf numFmtId="0" fontId="20" fillId="0" borderId="0" xfId="0" applyFont="1"/>
    <xf numFmtId="0" fontId="21" fillId="0" borderId="0" xfId="0" applyFont="1"/>
    <xf numFmtId="0" fontId="0" fillId="0" borderId="2" xfId="0" applyFill="1" applyBorder="1"/>
    <xf numFmtId="0" fontId="17" fillId="0" borderId="0" xfId="0" applyFont="1" applyFill="1" applyBorder="1" applyAlignment="1">
      <alignment horizontal="center" vertical="top" wrapText="1"/>
    </xf>
    <xf numFmtId="0" fontId="9" fillId="0" borderId="0" xfId="0" applyFont="1" applyFill="1" applyBorder="1" applyAlignment="1">
      <alignment horizontal="center"/>
    </xf>
    <xf numFmtId="0" fontId="13" fillId="0" borderId="0" xfId="0" applyFont="1" applyFill="1" applyBorder="1" applyAlignment="1">
      <alignment horizontal="center" wrapText="1"/>
    </xf>
    <xf numFmtId="0" fontId="18"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0" fontId="4" fillId="0" borderId="0" xfId="0" applyFont="1" applyFill="1" applyBorder="1"/>
    <xf numFmtId="0" fontId="10" fillId="0" borderId="0" xfId="0" applyFont="1" applyFill="1" applyBorder="1"/>
    <xf numFmtId="0" fontId="1" fillId="0" borderId="0" xfId="0" applyFont="1" applyFill="1" applyBorder="1" applyAlignment="1">
      <alignment horizontal="center" wrapText="1"/>
    </xf>
    <xf numFmtId="0" fontId="16" fillId="0" borderId="0" xfId="0" applyFont="1" applyFill="1" applyBorder="1" applyAlignment="1">
      <alignment horizontal="center" wrapText="1"/>
    </xf>
    <xf numFmtId="0" fontId="10" fillId="0" borderId="0" xfId="0" applyFont="1" applyFill="1" applyBorder="1" applyAlignment="1">
      <alignment horizontal="center" wrapText="1"/>
    </xf>
    <xf numFmtId="0" fontId="10" fillId="0" borderId="0" xfId="0" applyFont="1" applyFill="1" applyBorder="1" applyAlignment="1">
      <alignment horizontal="center"/>
    </xf>
    <xf numFmtId="0" fontId="12" fillId="0" borderId="0" xfId="0" applyFont="1" applyFill="1" applyBorder="1" applyAlignment="1">
      <alignment horizontal="center" wrapText="1"/>
    </xf>
    <xf numFmtId="0" fontId="14" fillId="0" borderId="0" xfId="0" applyFont="1" applyFill="1" applyBorder="1" applyAlignment="1">
      <alignment horizontal="center" wrapText="1"/>
    </xf>
    <xf numFmtId="0" fontId="11" fillId="0" borderId="0" xfId="0" applyFont="1" applyFill="1" applyBorder="1" applyAlignment="1">
      <alignment horizontal="center" wrapText="1"/>
    </xf>
    <xf numFmtId="0" fontId="15" fillId="0" borderId="0" xfId="0" applyFont="1" applyFill="1" applyBorder="1" applyAlignment="1">
      <alignment horizontal="center" wrapText="1"/>
    </xf>
    <xf numFmtId="0" fontId="22" fillId="0" borderId="0" xfId="0" applyFont="1" applyFill="1" applyBorder="1" applyAlignment="1">
      <alignment horizontal="center" vertical="top" wrapText="1"/>
    </xf>
    <xf numFmtId="0" fontId="1" fillId="0" borderId="0" xfId="0" applyFont="1" applyBorder="1" applyAlignment="1">
      <alignment wrapText="1"/>
    </xf>
    <xf numFmtId="0" fontId="11" fillId="0" borderId="0" xfId="0" applyFont="1" applyAlignment="1">
      <alignment wrapText="1"/>
    </xf>
    <xf numFmtId="0" fontId="13" fillId="0" borderId="0" xfId="0" applyFont="1" applyFill="1" applyBorder="1" applyAlignment="1">
      <alignment wrapText="1"/>
    </xf>
    <xf numFmtId="0" fontId="19" fillId="0" borderId="0" xfId="0" applyFont="1" applyFill="1" applyBorder="1" applyAlignment="1">
      <alignment wrapText="1"/>
    </xf>
    <xf numFmtId="0" fontId="8" fillId="0" borderId="0" xfId="0" applyFont="1" applyFill="1" applyBorder="1" applyAlignment="1">
      <alignment wrapText="1"/>
    </xf>
    <xf numFmtId="0" fontId="11" fillId="0" borderId="0" xfId="0" applyFont="1" applyAlignment="1">
      <alignment vertical="center" wrapText="1"/>
    </xf>
    <xf numFmtId="0" fontId="1" fillId="0" borderId="0" xfId="0" applyFont="1" applyAlignment="1">
      <alignment horizontal="center" vertical="center" textRotation="90" wrapText="1"/>
    </xf>
    <xf numFmtId="0" fontId="1" fillId="0" borderId="0" xfId="0" applyFont="1" applyBorder="1" applyAlignment="1">
      <alignment horizontal="center" vertical="center" textRotation="90" wrapText="1"/>
    </xf>
    <xf numFmtId="0" fontId="0" fillId="0" borderId="0" xfId="0" applyAlignment="1">
      <alignment horizontal="center" vertical="center"/>
    </xf>
    <xf numFmtId="0" fontId="11" fillId="0" borderId="0" xfId="0" applyFont="1" applyFill="1" applyBorder="1" applyAlignment="1">
      <alignment wrapText="1"/>
    </xf>
    <xf numFmtId="0" fontId="13" fillId="0" borderId="0" xfId="0" applyFont="1" applyFill="1" applyBorder="1" applyAlignment="1">
      <alignment textRotation="90" wrapText="1"/>
    </xf>
    <xf numFmtId="0" fontId="2" fillId="0" borderId="0" xfId="0" applyFont="1" applyFill="1" applyBorder="1" applyAlignment="1">
      <alignment horizontal="center" vertical="center" wrapText="1"/>
    </xf>
    <xf numFmtId="0" fontId="1" fillId="0" borderId="0" xfId="0" applyFont="1" applyBorder="1" applyAlignment="1">
      <alignment vertical="top" wrapText="1"/>
    </xf>
    <xf numFmtId="0" fontId="2"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15" fontId="6" fillId="0" borderId="0" xfId="0" applyNumberFormat="1" applyFont="1" applyAlignment="1">
      <alignment horizontal="left"/>
    </xf>
    <xf numFmtId="0" fontId="13" fillId="0" borderId="7" xfId="0" applyFont="1" applyBorder="1" applyAlignment="1">
      <alignment horizontal="center" vertical="center" wrapText="1"/>
    </xf>
    <xf numFmtId="0" fontId="6" fillId="0" borderId="0" xfId="0" applyFont="1"/>
    <xf numFmtId="0" fontId="12" fillId="0" borderId="0" xfId="0" applyFont="1" applyFill="1" applyBorder="1" applyAlignment="1">
      <alignment horizontal="center" vertical="center" wrapText="1"/>
    </xf>
    <xf numFmtId="0" fontId="0" fillId="0" borderId="0" xfId="0" applyProtection="1">
      <protection locked="0"/>
    </xf>
    <xf numFmtId="0" fontId="1" fillId="2" borderId="1" xfId="0" applyFont="1" applyFill="1" applyBorder="1" applyAlignment="1" applyProtection="1">
      <alignment horizontal="center" textRotation="90" wrapText="1"/>
      <protection locked="0"/>
    </xf>
    <xf numFmtId="0" fontId="1" fillId="2" borderId="1" xfId="0" applyFont="1" applyFill="1" applyBorder="1" applyAlignment="1" applyProtection="1">
      <alignment horizontal="center" vertical="center" textRotation="90" wrapText="1"/>
      <protection locked="0"/>
    </xf>
    <xf numFmtId="0" fontId="25" fillId="0" borderId="1" xfId="0" applyFont="1" applyBorder="1" applyAlignment="1" applyProtection="1">
      <alignment horizontal="center" vertical="center" wrapText="1"/>
      <protection locked="0"/>
    </xf>
    <xf numFmtId="0" fontId="28" fillId="0" borderId="0" xfId="0" applyFont="1" applyAlignment="1">
      <alignment wrapText="1"/>
    </xf>
    <xf numFmtId="0" fontId="28" fillId="0" borderId="0" xfId="0" applyFont="1"/>
    <xf numFmtId="0" fontId="24" fillId="0" borderId="2" xfId="0" applyFont="1" applyBorder="1"/>
    <xf numFmtId="0" fontId="30" fillId="0" borderId="0" xfId="0" applyFont="1" applyAlignment="1">
      <alignment horizontal="left"/>
    </xf>
    <xf numFmtId="0" fontId="0" fillId="0" borderId="1"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vertical="center"/>
      <protection locked="0"/>
    </xf>
    <xf numFmtId="0" fontId="2" fillId="0" borderId="0" xfId="0" applyFont="1" applyFill="1" applyBorder="1" applyAlignment="1">
      <alignment horizontal="center" wrapText="1"/>
    </xf>
    <xf numFmtId="0" fontId="13" fillId="0" borderId="0" xfId="0" applyFont="1" applyFill="1" applyBorder="1" applyAlignment="1">
      <alignment horizontal="center" vertical="top" wrapText="1"/>
    </xf>
    <xf numFmtId="0" fontId="1" fillId="0" borderId="10" xfId="0" applyFont="1" applyBorder="1" applyAlignment="1" applyProtection="1">
      <alignment horizontal="center" vertical="center" wrapText="1"/>
      <protection locked="0"/>
    </xf>
    <xf numFmtId="0" fontId="31" fillId="0" borderId="0" xfId="0" applyFont="1"/>
    <xf numFmtId="0" fontId="12" fillId="0" borderId="0" xfId="0" applyFont="1" applyFill="1" applyBorder="1" applyAlignment="1">
      <alignment horizontal="left" wrapText="1"/>
    </xf>
    <xf numFmtId="0" fontId="2" fillId="0" borderId="0" xfId="0" applyFont="1"/>
    <xf numFmtId="0" fontId="2" fillId="0" borderId="0" xfId="0" applyFont="1" applyFill="1" applyBorder="1"/>
    <xf numFmtId="0" fontId="2" fillId="0" borderId="0" xfId="0" applyFont="1" applyAlignment="1">
      <alignment vertical="center"/>
    </xf>
    <xf numFmtId="0" fontId="2" fillId="0" borderId="0" xfId="0" applyFont="1" applyFill="1" applyBorder="1" applyAlignment="1">
      <alignment vertical="center"/>
    </xf>
    <xf numFmtId="0" fontId="15" fillId="0" borderId="3" xfId="0" applyFont="1" applyBorder="1" applyAlignment="1">
      <alignment horizontal="center" wrapText="1"/>
    </xf>
    <xf numFmtId="0" fontId="12" fillId="0" borderId="3" xfId="0" applyFont="1" applyBorder="1" applyAlignment="1">
      <alignment horizontal="center" wrapText="1"/>
    </xf>
    <xf numFmtId="0" fontId="15" fillId="8" borderId="5"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2" fillId="0" borderId="0" xfId="0" applyFont="1" applyBorder="1"/>
    <xf numFmtId="0" fontId="2" fillId="0" borderId="0" xfId="0" applyFont="1" applyAlignment="1">
      <alignment horizontal="center"/>
    </xf>
    <xf numFmtId="0" fontId="2" fillId="0" borderId="0" xfId="0" applyFont="1" applyFill="1" applyBorder="1" applyAlignment="1">
      <alignment horizontal="center" vertical="top" wrapText="1"/>
    </xf>
    <xf numFmtId="0" fontId="2" fillId="0" borderId="0" xfId="0" applyFont="1" applyBorder="1" applyAlignment="1">
      <alignment horizontal="center"/>
    </xf>
    <xf numFmtId="0" fontId="32" fillId="0" borderId="0" xfId="0" applyFont="1" applyAlignment="1">
      <alignment vertical="center"/>
    </xf>
    <xf numFmtId="0" fontId="15" fillId="0" borderId="0" xfId="0" applyFont="1" applyFill="1" applyBorder="1" applyAlignment="1">
      <alignment horizontal="center" vertical="top" wrapText="1"/>
    </xf>
    <xf numFmtId="0" fontId="2" fillId="0" borderId="0" xfId="0" applyFont="1" applyFill="1" applyBorder="1" applyAlignment="1">
      <alignment wrapText="1"/>
    </xf>
    <xf numFmtId="0" fontId="14" fillId="0" borderId="0" xfId="0" applyFont="1" applyFill="1" applyBorder="1" applyAlignment="1">
      <alignment wrapText="1"/>
    </xf>
    <xf numFmtId="0" fontId="2" fillId="0" borderId="2" xfId="0" applyFont="1" applyBorder="1"/>
    <xf numFmtId="0" fontId="2" fillId="0" borderId="2" xfId="0" applyFont="1" applyFill="1" applyBorder="1"/>
    <xf numFmtId="0" fontId="0" fillId="10" borderId="4" xfId="0" applyFill="1" applyBorder="1" applyAlignment="1" applyProtection="1">
      <alignment horizontal="center" vertical="center"/>
      <protection locked="0"/>
    </xf>
    <xf numFmtId="0" fontId="26" fillId="10" borderId="1" xfId="0" applyFont="1" applyFill="1" applyBorder="1" applyAlignment="1">
      <alignment vertical="center" wrapText="1"/>
    </xf>
    <xf numFmtId="0" fontId="24" fillId="10" borderId="4" xfId="0" applyFont="1" applyFill="1" applyBorder="1" applyAlignment="1" applyProtection="1">
      <alignment horizontal="center" vertical="center"/>
      <protection locked="0"/>
    </xf>
    <xf numFmtId="0" fontId="0" fillId="0" borderId="9" xfId="0" applyBorder="1" applyAlignment="1" applyProtection="1">
      <alignment horizontal="center"/>
      <protection locked="0"/>
    </xf>
    <xf numFmtId="0" fontId="26" fillId="10" borderId="1" xfId="0" applyFont="1" applyFill="1" applyBorder="1" applyAlignment="1">
      <alignment vertical="top" wrapText="1"/>
    </xf>
    <xf numFmtId="0" fontId="0" fillId="0" borderId="0" xfId="0" applyBorder="1" applyProtection="1">
      <protection locked="0"/>
    </xf>
    <xf numFmtId="0" fontId="0" fillId="0" borderId="0" xfId="0"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Border="1" applyAlignment="1" applyProtection="1">
      <alignment horizontal="center"/>
      <protection locked="0"/>
    </xf>
    <xf numFmtId="0" fontId="1" fillId="0" borderId="9" xfId="0" applyFont="1" applyBorder="1" applyAlignment="1" applyProtection="1">
      <alignment horizontal="center" vertical="center"/>
      <protection locked="0"/>
    </xf>
    <xf numFmtId="0" fontId="1" fillId="0" borderId="0" xfId="0" applyFont="1" applyProtection="1">
      <protection locked="0"/>
    </xf>
    <xf numFmtId="0" fontId="1" fillId="0" borderId="4" xfId="0" applyFont="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8"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0" xfId="0" applyFont="1" applyAlignment="1" applyProtection="1">
      <alignment horizontal="center"/>
      <protection locked="0"/>
    </xf>
    <xf numFmtId="0" fontId="1" fillId="0" borderId="0" xfId="0" applyFont="1" applyAlignment="1" applyProtection="1">
      <protection locked="0"/>
    </xf>
    <xf numFmtId="0" fontId="1" fillId="0" borderId="0" xfId="0" applyFont="1" applyFill="1" applyAlignment="1" applyProtection="1">
      <alignment horizontal="center"/>
      <protection locked="0"/>
    </xf>
    <xf numFmtId="0" fontId="1" fillId="0" borderId="0" xfId="0" applyFont="1" applyFill="1" applyAlignment="1" applyProtection="1">
      <protection locked="0"/>
    </xf>
    <xf numFmtId="0" fontId="1" fillId="0" borderId="0" xfId="0" applyFont="1" applyFill="1" applyProtection="1">
      <protection locked="0"/>
    </xf>
    <xf numFmtId="0" fontId="27" fillId="10" borderId="4" xfId="0" applyFont="1" applyFill="1" applyBorder="1" applyAlignment="1">
      <alignment horizontal="center" vertical="center" wrapText="1"/>
    </xf>
    <xf numFmtId="0" fontId="1" fillId="1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26" fillId="10" borderId="6" xfId="0" applyFont="1" applyFill="1" applyBorder="1" applyAlignment="1">
      <alignment vertical="center" wrapText="1"/>
    </xf>
    <xf numFmtId="0" fontId="0" fillId="0" borderId="12" xfId="0" applyBorder="1" applyAlignment="1" applyProtection="1">
      <alignment horizontal="center"/>
      <protection locked="0"/>
    </xf>
    <xf numFmtId="0" fontId="24" fillId="0" borderId="10" xfId="0" applyFont="1" applyBorder="1" applyAlignment="1" applyProtection="1">
      <alignment horizontal="center" vertical="center"/>
      <protection locked="0"/>
    </xf>
    <xf numFmtId="0" fontId="26" fillId="0" borderId="3" xfId="0" applyFont="1" applyBorder="1" applyAlignment="1">
      <alignment vertical="center" wrapText="1"/>
    </xf>
    <xf numFmtId="0" fontId="26" fillId="0" borderId="10" xfId="0" applyFont="1" applyBorder="1" applyAlignment="1">
      <alignment vertical="center" wrapText="1"/>
    </xf>
    <xf numFmtId="0" fontId="27" fillId="0" borderId="10" xfId="0" applyFont="1" applyFill="1" applyBorder="1" applyAlignment="1">
      <alignment horizontal="center" vertical="center" wrapText="1"/>
    </xf>
    <xf numFmtId="0" fontId="1" fillId="0" borderId="10" xfId="0" applyFont="1" applyFill="1" applyBorder="1" applyAlignment="1" applyProtection="1">
      <alignment horizontal="center" vertical="center"/>
    </xf>
    <xf numFmtId="0" fontId="0" fillId="0" borderId="10" xfId="0" applyFill="1" applyBorder="1" applyAlignment="1" applyProtection="1">
      <alignment horizontal="center" vertical="center"/>
      <protection locked="0"/>
    </xf>
    <xf numFmtId="0" fontId="27" fillId="0" borderId="10" xfId="0" applyFont="1" applyBorder="1" applyAlignment="1">
      <alignment horizontal="center" vertical="center" wrapText="1"/>
    </xf>
    <xf numFmtId="0" fontId="1" fillId="0" borderId="10" xfId="0" applyFont="1" applyBorder="1" applyAlignment="1" applyProtection="1">
      <alignment horizontal="center" vertical="center"/>
      <protection locked="0"/>
    </xf>
    <xf numFmtId="0" fontId="1" fillId="0" borderId="12" xfId="0" applyFont="1" applyBorder="1" applyAlignment="1" applyProtection="1">
      <alignment horizontal="center" vertical="center"/>
    </xf>
    <xf numFmtId="0" fontId="26" fillId="0" borderId="10" xfId="0" applyFont="1" applyFill="1" applyBorder="1" applyAlignment="1">
      <alignment vertical="center" wrapText="1"/>
    </xf>
    <xf numFmtId="0" fontId="1" fillId="0" borderId="12" xfId="0" applyFont="1" applyFill="1" applyBorder="1" applyAlignment="1" applyProtection="1">
      <alignment horizontal="center" vertical="center"/>
    </xf>
    <xf numFmtId="0" fontId="24" fillId="0" borderId="9" xfId="0" applyFont="1" applyFill="1" applyBorder="1" applyAlignment="1" applyProtection="1">
      <alignment horizontal="center" vertical="center"/>
      <protection locked="0"/>
    </xf>
    <xf numFmtId="0" fontId="26" fillId="0" borderId="10" xfId="0" applyFont="1" applyFill="1" applyBorder="1" applyAlignment="1">
      <alignment vertical="top" wrapText="1"/>
    </xf>
    <xf numFmtId="0" fontId="24" fillId="0" borderId="10"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xf>
    <xf numFmtId="0" fontId="0" fillId="0" borderId="11" xfId="0" applyBorder="1" applyAlignment="1">
      <alignment horizontal="left" vertical="top" wrapText="1"/>
    </xf>
    <xf numFmtId="0" fontId="0" fillId="0" borderId="11" xfId="0" applyBorder="1" applyAlignment="1">
      <alignment horizontal="center" vertical="center" wrapText="1"/>
    </xf>
    <xf numFmtId="15" fontId="0" fillId="0" borderId="11" xfId="0" applyNumberFormat="1" applyBorder="1" applyAlignment="1">
      <alignment horizontal="center" vertical="center" wrapText="1"/>
    </xf>
    <xf numFmtId="0" fontId="2" fillId="0" borderId="11" xfId="0" applyFont="1" applyBorder="1" applyAlignment="1">
      <alignment horizontal="left" vertical="top" wrapText="1"/>
    </xf>
    <xf numFmtId="0" fontId="2" fillId="0" borderId="11" xfId="0" applyFont="1" applyBorder="1" applyAlignment="1">
      <alignment horizontal="center" vertical="center" wrapText="1"/>
    </xf>
    <xf numFmtId="0" fontId="0" fillId="0" borderId="11" xfId="0" applyBorder="1" applyAlignment="1">
      <alignment horizontal="center" vertical="top" wrapText="1"/>
    </xf>
    <xf numFmtId="0" fontId="2" fillId="0" borderId="11" xfId="0" applyFont="1" applyBorder="1" applyAlignment="1">
      <alignment wrapText="1"/>
    </xf>
    <xf numFmtId="0" fontId="0" fillId="0" borderId="11" xfId="0" applyBorder="1" applyAlignment="1">
      <alignment wrapText="1"/>
    </xf>
    <xf numFmtId="0" fontId="1" fillId="0" borderId="11" xfId="0" applyFont="1" applyBorder="1" applyAlignment="1">
      <alignment horizontal="center" vertical="center" wrapText="1"/>
    </xf>
    <xf numFmtId="0" fontId="1" fillId="2" borderId="11" xfId="0" applyFont="1" applyFill="1" applyBorder="1" applyAlignment="1">
      <alignment vertical="top" wrapText="1"/>
    </xf>
    <xf numFmtId="0" fontId="1" fillId="0" borderId="11" xfId="0" applyFont="1" applyBorder="1"/>
    <xf numFmtId="0" fontId="1" fillId="0" borderId="11" xfId="0" applyFont="1" applyBorder="1" applyAlignment="1">
      <alignment vertical="top" wrapText="1"/>
    </xf>
    <xf numFmtId="0" fontId="1" fillId="0" borderId="11" xfId="0" applyFont="1" applyFill="1" applyBorder="1" applyAlignment="1">
      <alignment vertical="top" wrapText="1"/>
    </xf>
    <xf numFmtId="0" fontId="0" fillId="0" borderId="11" xfId="0" applyBorder="1"/>
    <xf numFmtId="0" fontId="12" fillId="5" borderId="1" xfId="0" applyFont="1" applyFill="1" applyBorder="1" applyAlignment="1">
      <alignment horizontal="center" vertical="top" wrapText="1"/>
    </xf>
    <xf numFmtId="0" fontId="12" fillId="5" borderId="4" xfId="0" applyFont="1" applyFill="1" applyBorder="1" applyAlignment="1">
      <alignment horizontal="center" vertical="top" wrapText="1"/>
    </xf>
    <xf numFmtId="0" fontId="12" fillId="5" borderId="6" xfId="0" applyFont="1" applyFill="1" applyBorder="1" applyAlignment="1">
      <alignment horizontal="center" vertical="top" wrapText="1"/>
    </xf>
    <xf numFmtId="0" fontId="12" fillId="4" borderId="4" xfId="0" applyFont="1" applyFill="1" applyBorder="1" applyAlignment="1">
      <alignment horizontal="center" vertical="top" wrapText="1"/>
    </xf>
    <xf numFmtId="0" fontId="1" fillId="0" borderId="10"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7" fillId="10" borderId="0" xfId="0" applyFont="1" applyFill="1" applyBorder="1" applyAlignment="1">
      <alignment horizontal="center" vertical="center" wrapText="1"/>
    </xf>
    <xf numFmtId="0" fontId="1" fillId="0" borderId="0" xfId="0" applyFont="1" applyFill="1" applyBorder="1" applyAlignment="1" applyProtection="1">
      <alignment horizontal="center" vertical="center"/>
      <protection locked="0"/>
    </xf>
    <xf numFmtId="0" fontId="1" fillId="10"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center" vertical="center"/>
    </xf>
    <xf numFmtId="0" fontId="1" fillId="10" borderId="0" xfId="0" applyFont="1" applyFill="1" applyBorder="1" applyAlignment="1" applyProtection="1">
      <alignment horizontal="center" vertical="center" wrapText="1"/>
      <protection locked="0"/>
    </xf>
    <xf numFmtId="0" fontId="2" fillId="0" borderId="0" xfId="0" applyFont="1" applyAlignment="1">
      <alignment wrapText="1"/>
    </xf>
    <xf numFmtId="0" fontId="8" fillId="0" borderId="0" xfId="0" applyFont="1" applyAlignment="1">
      <alignment wrapText="1"/>
    </xf>
    <xf numFmtId="0" fontId="3" fillId="0" borderId="0" xfId="0" applyFont="1" applyAlignment="1">
      <alignment wrapText="1"/>
    </xf>
    <xf numFmtId="0" fontId="3" fillId="0" borderId="0" xfId="0" applyFont="1"/>
    <xf numFmtId="0" fontId="2" fillId="10" borderId="4" xfId="0" applyFont="1" applyFill="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6" fillId="10" borderId="0" xfId="0" applyFont="1" applyFill="1" applyBorder="1" applyAlignment="1">
      <alignment vertical="top" wrapText="1"/>
    </xf>
    <xf numFmtId="0" fontId="24" fillId="10" borderId="0" xfId="0" applyFont="1" applyFill="1" applyBorder="1" applyAlignment="1" applyProtection="1">
      <alignment horizontal="center" vertical="center"/>
      <protection locked="0"/>
    </xf>
    <xf numFmtId="0" fontId="2" fillId="10" borderId="1" xfId="0" applyFont="1" applyFill="1" applyBorder="1" applyAlignment="1">
      <alignment vertical="center" wrapText="1"/>
    </xf>
    <xf numFmtId="0" fontId="0" fillId="0" borderId="10" xfId="0" applyBorder="1" applyAlignment="1" applyProtection="1">
      <alignment horizontal="center"/>
      <protection locked="0"/>
    </xf>
    <xf numFmtId="0" fontId="0" fillId="11" borderId="9" xfId="0" applyFill="1" applyBorder="1" applyAlignment="1" applyProtection="1">
      <alignment horizontal="center"/>
      <protection locked="0"/>
    </xf>
    <xf numFmtId="0" fontId="24" fillId="11" borderId="9" xfId="0" applyFont="1"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26" fillId="0" borderId="0" xfId="0" applyFont="1" applyFill="1" applyBorder="1" applyAlignment="1">
      <alignment vertical="top" wrapText="1"/>
    </xf>
    <xf numFmtId="0" fontId="27" fillId="0" borderId="0" xfId="0" applyFont="1" applyFill="1" applyBorder="1" applyAlignment="1">
      <alignment horizontal="center" vertical="center" wrapTex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protection locked="0"/>
    </xf>
    <xf numFmtId="0" fontId="0" fillId="0" borderId="0" xfId="0" applyFill="1"/>
    <xf numFmtId="0" fontId="2" fillId="10" borderId="9" xfId="0" applyFont="1" applyFill="1" applyBorder="1" applyAlignment="1" applyProtection="1">
      <alignment horizontal="center" vertical="center"/>
      <protection locked="0"/>
    </xf>
    <xf numFmtId="0" fontId="24" fillId="10" borderId="9" xfId="0" applyFont="1" applyFill="1" applyBorder="1" applyAlignment="1" applyProtection="1">
      <alignment horizontal="center" vertical="center"/>
      <protection locked="0"/>
    </xf>
    <xf numFmtId="0" fontId="2" fillId="10" borderId="0" xfId="0" applyFont="1" applyFill="1" applyAlignment="1">
      <alignment vertical="center" wrapText="1"/>
    </xf>
    <xf numFmtId="0" fontId="2" fillId="10" borderId="1" xfId="0" applyFont="1" applyFill="1" applyBorder="1" applyAlignment="1" applyProtection="1">
      <alignment horizontal="center" vertical="center"/>
      <protection locked="0"/>
    </xf>
    <xf numFmtId="0" fontId="24" fillId="10" borderId="1" xfId="0" applyFont="1" applyFill="1" applyBorder="1" applyAlignment="1" applyProtection="1">
      <alignment horizontal="center" vertical="center"/>
      <protection locked="0"/>
    </xf>
    <xf numFmtId="0" fontId="29" fillId="0" borderId="11" xfId="0" applyFont="1" applyBorder="1" applyAlignment="1">
      <alignment vertical="center" wrapText="1"/>
    </xf>
    <xf numFmtId="0" fontId="39" fillId="0" borderId="0" xfId="0" applyFont="1"/>
    <xf numFmtId="14" fontId="1" fillId="2" borderId="11" xfId="0" applyNumberFormat="1" applyFont="1" applyFill="1" applyBorder="1" applyAlignment="1">
      <alignment vertical="top" wrapText="1"/>
    </xf>
    <xf numFmtId="0" fontId="38" fillId="0" borderId="0" xfId="0" applyFont="1" applyAlignment="1">
      <alignment horizontal="center" wrapText="1"/>
    </xf>
    <xf numFmtId="0" fontId="24" fillId="0" borderId="0" xfId="0" applyFont="1" applyAlignment="1">
      <alignment horizontal="left" wrapText="1"/>
    </xf>
    <xf numFmtId="0" fontId="2" fillId="0" borderId="0" xfId="0" applyFont="1" applyFill="1" applyBorder="1" applyAlignment="1">
      <alignment horizontal="center" wrapText="1"/>
    </xf>
    <xf numFmtId="0" fontId="37" fillId="0" borderId="3" xfId="0" applyFont="1" applyBorder="1" applyAlignment="1">
      <alignment horizontal="center" vertical="center" wrapText="1"/>
    </xf>
    <xf numFmtId="0" fontId="36" fillId="0" borderId="7" xfId="0" applyFont="1" applyBorder="1" applyAlignment="1">
      <alignment horizontal="center" vertical="center" textRotation="90" wrapText="1"/>
    </xf>
    <xf numFmtId="0" fontId="13" fillId="0" borderId="0" xfId="0" applyFont="1" applyFill="1" applyBorder="1" applyAlignment="1">
      <alignment horizontal="center" vertical="top" wrapText="1"/>
    </xf>
    <xf numFmtId="0" fontId="23" fillId="0" borderId="11" xfId="0" applyFont="1" applyBorder="1" applyAlignment="1">
      <alignment horizontal="left" vertical="center" wrapText="1"/>
    </xf>
    <xf numFmtId="0" fontId="1" fillId="11" borderId="9" xfId="0" applyFont="1" applyFill="1" applyBorder="1" applyAlignment="1" applyProtection="1">
      <alignment horizontal="center" vertical="center"/>
      <protection locked="0"/>
    </xf>
    <xf numFmtId="0" fontId="1" fillId="11" borderId="10" xfId="0" applyFont="1" applyFill="1" applyBorder="1" applyAlignment="1" applyProtection="1">
      <alignment horizontal="center" vertical="center"/>
      <protection locked="0"/>
    </xf>
    <xf numFmtId="0" fontId="1" fillId="11" borderId="4" xfId="0" applyFont="1" applyFill="1" applyBorder="1" applyAlignment="1" applyProtection="1">
      <alignment horizontal="center" vertical="center"/>
      <protection locked="0"/>
    </xf>
    <xf numFmtId="0" fontId="27" fillId="11" borderId="10" xfId="0" applyFont="1" applyFill="1" applyBorder="1" applyAlignment="1">
      <alignment horizontal="center" vertical="center" wrapText="1"/>
    </xf>
    <xf numFmtId="0" fontId="27" fillId="11" borderId="4" xfId="0" applyFont="1" applyFill="1" applyBorder="1" applyAlignment="1">
      <alignment horizontal="center" vertical="center" wrapText="1"/>
    </xf>
    <xf numFmtId="0" fontId="1" fillId="2" borderId="1" xfId="0" applyNumberFormat="1" applyFont="1" applyFill="1" applyBorder="1" applyAlignment="1" applyProtection="1">
      <alignment horizontal="center" vertical="center" textRotation="90" wrapText="1"/>
      <protection locked="0"/>
    </xf>
    <xf numFmtId="0" fontId="1" fillId="2" borderId="1" xfId="0" applyFont="1" applyFill="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2" borderId="9" xfId="0" applyFont="1" applyFill="1" applyBorder="1" applyAlignment="1" applyProtection="1">
      <alignment horizontal="center" textRotation="90" wrapText="1"/>
      <protection locked="0"/>
    </xf>
    <xf numFmtId="0" fontId="1" fillId="2" borderId="4" xfId="0" applyFont="1" applyFill="1" applyBorder="1" applyAlignment="1" applyProtection="1">
      <alignment horizontal="center" textRotation="90" wrapText="1"/>
      <protection locked="0"/>
    </xf>
    <xf numFmtId="0" fontId="25" fillId="0" borderId="9"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1" fillId="2" borderId="8" xfId="0" applyFont="1" applyFill="1" applyBorder="1" applyAlignment="1" applyProtection="1">
      <alignment horizontal="center" textRotation="90" wrapText="1"/>
      <protection locked="0"/>
    </xf>
    <xf numFmtId="0" fontId="1" fillId="2" borderId="6" xfId="0" applyFont="1" applyFill="1" applyBorder="1" applyAlignment="1" applyProtection="1">
      <alignment horizontal="center" textRotation="90" wrapText="1"/>
      <protection locked="0"/>
    </xf>
  </cellXfs>
  <cellStyles count="1">
    <cellStyle name="Normal" xfId="0" builtinId="0"/>
  </cellStyles>
  <dxfs count="705">
    <dxf>
      <fill>
        <patternFill>
          <bgColor indexed="22"/>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00B050"/>
        </patternFill>
      </fill>
    </dxf>
    <dxf>
      <fill>
        <patternFill>
          <bgColor rgb="FF00B0F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J21"/>
  <sheetViews>
    <sheetView zoomScaleNormal="100" zoomScaleSheetLayoutView="85" workbookViewId="0">
      <selection activeCell="A18" sqref="A18:J18"/>
    </sheetView>
  </sheetViews>
  <sheetFormatPr baseColWidth="10" defaultColWidth="8.5" defaultRowHeight="13"/>
  <sheetData>
    <row r="11" spans="1:7" ht="45">
      <c r="A11" s="68"/>
      <c r="G11" s="186" t="s">
        <v>252</v>
      </c>
    </row>
    <row r="12" spans="1:7">
      <c r="G12" s="70" t="s">
        <v>255</v>
      </c>
    </row>
    <row r="18" spans="1:10" s="52" customFormat="1" ht="59.25" customHeight="1">
      <c r="A18" s="188" t="s">
        <v>35</v>
      </c>
      <c r="B18" s="188"/>
      <c r="C18" s="188"/>
      <c r="D18" s="188"/>
      <c r="E18" s="188"/>
      <c r="F18" s="188"/>
      <c r="G18" s="188"/>
      <c r="H18" s="188"/>
      <c r="I18" s="188"/>
      <c r="J18" s="188"/>
    </row>
    <row r="21" spans="1:10" ht="25.5" customHeight="1">
      <c r="A21" s="189"/>
      <c r="B21" s="189"/>
      <c r="C21" s="189"/>
      <c r="D21" s="189"/>
      <c r="E21" s="189"/>
      <c r="F21" s="189"/>
      <c r="G21" s="189"/>
      <c r="H21" s="189"/>
      <c r="I21" s="189"/>
      <c r="J21" s="189"/>
    </row>
  </sheetData>
  <mergeCells count="2">
    <mergeCell ref="A18:J18"/>
    <mergeCell ref="A21:J21"/>
  </mergeCells>
  <pageMargins left="0.7" right="0.7" top="0.75" bottom="0.75" header="0.3" footer="0.3"/>
  <pageSetup paperSize="9" orientation="portrait" r:id="rId1"/>
  <headerFooter>
    <oddHeader>&amp;CDraft for review purposes only</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0"/>
  <sheetViews>
    <sheetView zoomScaleNormal="100" workbookViewId="0">
      <pane ySplit="2" topLeftCell="A3" activePane="bottomLeft" state="frozen"/>
      <selection pane="bottomLeft" activeCell="A3" sqref="A3"/>
    </sheetView>
  </sheetViews>
  <sheetFormatPr baseColWidth="10" defaultColWidth="9.83203125" defaultRowHeight="13"/>
  <cols>
    <col min="1" max="1" width="13.33203125" customWidth="1"/>
    <col min="2" max="2" width="27.33203125" bestFit="1" customWidth="1"/>
    <col min="3" max="3" width="33.5" bestFit="1" customWidth="1"/>
    <col min="4" max="4" width="10.5" customWidth="1"/>
    <col min="5" max="5" width="4.5" customWidth="1"/>
    <col min="6" max="6" width="8.1640625" bestFit="1" customWidth="1"/>
    <col min="7" max="7" width="5" customWidth="1"/>
    <col min="8" max="8" width="9.33203125" customWidth="1"/>
    <col min="9" max="9" width="5.5" bestFit="1" customWidth="1"/>
    <col min="10" max="10" width="38.33203125" bestFit="1" customWidth="1"/>
    <col min="11" max="11" width="10.33203125" customWidth="1"/>
    <col min="12" max="12" width="5.83203125" customWidth="1"/>
    <col min="13" max="13" width="9.5" customWidth="1"/>
    <col min="14" max="14" width="5.5" customWidth="1"/>
    <col min="15" max="15" width="12.5" customWidth="1"/>
  </cols>
  <sheetData>
    <row r="1" spans="1:15" s="96" customFormat="1" ht="45.75" customHeight="1" thickBot="1">
      <c r="A1" s="200" t="s">
        <v>23</v>
      </c>
      <c r="B1" s="201" t="s">
        <v>130</v>
      </c>
      <c r="C1" s="201" t="s">
        <v>42</v>
      </c>
      <c r="D1" s="202" t="s">
        <v>40</v>
      </c>
      <c r="E1" s="203"/>
      <c r="F1" s="203"/>
      <c r="G1" s="203"/>
      <c r="H1" s="204"/>
      <c r="I1" s="211" t="s">
        <v>41</v>
      </c>
      <c r="J1" s="205" t="s">
        <v>87</v>
      </c>
      <c r="K1" s="202" t="s">
        <v>88</v>
      </c>
      <c r="L1" s="203"/>
      <c r="M1" s="203"/>
      <c r="N1" s="203"/>
      <c r="O1" s="204"/>
    </row>
    <row r="2" spans="1:15" s="96" customFormat="1" ht="75.5" customHeight="1" thickBot="1">
      <c r="A2" s="200"/>
      <c r="B2" s="201"/>
      <c r="C2" s="201"/>
      <c r="D2" s="206" t="s">
        <v>12</v>
      </c>
      <c r="E2" s="207"/>
      <c r="F2" s="206" t="s">
        <v>13</v>
      </c>
      <c r="G2" s="207"/>
      <c r="H2" s="55" t="s">
        <v>39</v>
      </c>
      <c r="I2" s="212"/>
      <c r="J2" s="205"/>
      <c r="K2" s="56" t="s">
        <v>9</v>
      </c>
      <c r="L2" s="56"/>
      <c r="M2" s="56" t="s">
        <v>10</v>
      </c>
      <c r="N2" s="56"/>
      <c r="O2" s="56" t="s">
        <v>11</v>
      </c>
    </row>
    <row r="3" spans="1:15" s="96" customFormat="1" ht="97" thickBot="1">
      <c r="A3" s="62"/>
      <c r="B3" s="57" t="s">
        <v>128</v>
      </c>
      <c r="C3" s="57" t="s">
        <v>89</v>
      </c>
      <c r="D3" s="208" t="s">
        <v>101</v>
      </c>
      <c r="E3" s="209"/>
      <c r="F3" s="209"/>
      <c r="G3" s="209"/>
      <c r="H3" s="210"/>
      <c r="I3" s="62"/>
      <c r="J3" s="57" t="s">
        <v>90</v>
      </c>
      <c r="K3" s="208" t="s">
        <v>101</v>
      </c>
      <c r="L3" s="209"/>
      <c r="M3" s="209"/>
      <c r="N3" s="209"/>
      <c r="O3" s="210"/>
    </row>
    <row r="4" spans="1:15" s="96" customFormat="1" ht="15.5" customHeight="1" thickBot="1">
      <c r="A4" s="94"/>
      <c r="B4" s="152"/>
      <c r="C4" s="152"/>
      <c r="D4" s="152"/>
      <c r="E4" s="152"/>
      <c r="F4" s="152"/>
      <c r="G4" s="152"/>
      <c r="H4" s="152"/>
      <c r="I4" s="170"/>
      <c r="J4" s="152"/>
      <c r="K4" s="152"/>
      <c r="L4" s="152"/>
      <c r="M4" s="152"/>
      <c r="N4" s="152"/>
      <c r="O4" s="153"/>
    </row>
    <row r="5" spans="1:15" s="96" customFormat="1" ht="14" thickBot="1">
      <c r="A5" s="171"/>
      <c r="B5" s="198" t="s">
        <v>144</v>
      </c>
      <c r="C5" s="198"/>
      <c r="D5" s="198"/>
      <c r="E5" s="198"/>
      <c r="F5" s="198"/>
      <c r="G5" s="198"/>
      <c r="H5" s="198"/>
      <c r="I5" s="198"/>
      <c r="J5" s="198"/>
      <c r="K5" s="198"/>
      <c r="L5" s="198"/>
      <c r="M5" s="198"/>
      <c r="N5" s="198"/>
      <c r="O5" s="199"/>
    </row>
    <row r="6" spans="1:15" s="97" customFormat="1" ht="29" thickBot="1">
      <c r="A6" s="180" t="s">
        <v>163</v>
      </c>
      <c r="B6" s="95" t="s">
        <v>164</v>
      </c>
      <c r="C6" s="95" t="s">
        <v>165</v>
      </c>
      <c r="D6" s="111" t="s">
        <v>3</v>
      </c>
      <c r="E6" s="103">
        <f>_xlfn.IFNA(VLOOKUP(D6,RiskLevels!$H$13:$I$17,2,FALSE),"")</f>
        <v>2</v>
      </c>
      <c r="F6" s="114" t="s">
        <v>75</v>
      </c>
      <c r="G6" s="100" t="str">
        <f>_xlfn.IFNA(VLOOKUP(F6,RiskLevels!$F$13:$G$17,2,FALSE),"")</f>
        <v>C</v>
      </c>
      <c r="H6" s="105" t="str">
        <f t="shared" ref="H6:H10" si="0">_xlfn.IFNA(IF(G6="A",VLOOKUP(E6,ARATE,2),IF(G6="B",VLOOKUP(E6,BRATE,2),IF(G6="C",VLOOKUP(E6,CRATE,2),IF(G6="D",VLOOKUP(E6,DRATE,2),VLOOKUP(E6,ERATE,2))))),"")</f>
        <v>M</v>
      </c>
      <c r="I6" s="165" t="s">
        <v>227</v>
      </c>
      <c r="J6" s="95"/>
      <c r="K6" s="111"/>
      <c r="L6" s="102"/>
      <c r="M6" s="112"/>
      <c r="N6" s="100" t="str">
        <f>_xlfn.IFNA(VLOOKUP(M6,RiskLevels!$F$13:$G$17,2,FALSE),"")</f>
        <v/>
      </c>
      <c r="O6" s="105" t="str">
        <f t="shared" ref="O6:O10" si="1">_xlfn.IFNA(IF(N6="A",VLOOKUP(L6,ARATE,2),IF(N6="B",VLOOKUP(L6,BRATE,2),IF(N6="C",VLOOKUP(L6,CRATE,2),IF(N6="D",VLOOKUP(L6,DRATE,2),VLOOKUP(L6,ERATE,2))))),"")</f>
        <v/>
      </c>
    </row>
    <row r="7" spans="1:15" s="97" customFormat="1" ht="29" thickBot="1">
      <c r="A7" s="180" t="s">
        <v>168</v>
      </c>
      <c r="B7" s="95" t="s">
        <v>166</v>
      </c>
      <c r="C7" s="95"/>
      <c r="D7" s="111" t="s">
        <v>4</v>
      </c>
      <c r="E7" s="103">
        <f>_xlfn.IFNA(VLOOKUP(D7,RiskLevels!$H$13:$I$17,2,FALSE),"")</f>
        <v>3</v>
      </c>
      <c r="F7" s="114" t="s">
        <v>75</v>
      </c>
      <c r="G7" s="100" t="str">
        <f>_xlfn.IFNA(VLOOKUP(F7,RiskLevels!$F$13:$G$17,2,FALSE),"")</f>
        <v>C</v>
      </c>
      <c r="H7" s="105" t="str">
        <f t="shared" si="0"/>
        <v>H</v>
      </c>
      <c r="I7" s="165" t="s">
        <v>226</v>
      </c>
      <c r="J7" s="95" t="s">
        <v>167</v>
      </c>
      <c r="K7" s="111" t="s">
        <v>4</v>
      </c>
      <c r="L7" s="102">
        <f>_xlfn.IFNA(VLOOKUP(K7,RiskLevels!$H$13:$I$17,2,FALSE),"")</f>
        <v>3</v>
      </c>
      <c r="M7" s="112" t="s">
        <v>78</v>
      </c>
      <c r="N7" s="100" t="str">
        <f>_xlfn.IFNA(VLOOKUP(M7,RiskLevels!$F$13:$G$17,2,FALSE),"")</f>
        <v>D</v>
      </c>
      <c r="O7" s="104" t="str">
        <f t="shared" si="1"/>
        <v>M</v>
      </c>
    </row>
    <row r="8" spans="1:15" s="97" customFormat="1" ht="14" thickBot="1">
      <c r="A8" s="181"/>
      <c r="B8" s="95"/>
      <c r="C8" s="95"/>
      <c r="D8" s="111"/>
      <c r="E8" s="103" t="str">
        <f>_xlfn.IFNA(VLOOKUP(D8,RiskLevels!$H$13:$I$17,2,FALSE),"")</f>
        <v/>
      </c>
      <c r="F8" s="114"/>
      <c r="G8" s="100" t="str">
        <f>_xlfn.IFNA(VLOOKUP(F8,RiskLevels!$F$13:$G$17,2,FALSE),"")</f>
        <v/>
      </c>
      <c r="H8" s="105" t="str">
        <f t="shared" si="0"/>
        <v/>
      </c>
      <c r="I8" s="93"/>
      <c r="J8" s="95"/>
      <c r="K8" s="111"/>
      <c r="L8" s="102" t="str">
        <f>_xlfn.IFNA(VLOOKUP(K8,RiskLevels!$H$13:$I$17,2,FALSE),"")</f>
        <v/>
      </c>
      <c r="M8" s="112"/>
      <c r="N8" s="100" t="str">
        <f>_xlfn.IFNA(VLOOKUP(M8,RiskLevels!$F$13:$G$17,2,FALSE),"")</f>
        <v/>
      </c>
      <c r="O8" s="104" t="str">
        <f t="shared" si="1"/>
        <v/>
      </c>
    </row>
    <row r="9" spans="1:15" s="97" customFormat="1" ht="14" thickBot="1">
      <c r="A9" s="181"/>
      <c r="B9" s="95"/>
      <c r="C9" s="95"/>
      <c r="D9" s="111"/>
      <c r="E9" s="103" t="str">
        <f>_xlfn.IFNA(VLOOKUP(D9,RiskLevels!$H$13:$I$17,2,FALSE),"")</f>
        <v/>
      </c>
      <c r="F9" s="114"/>
      <c r="G9" s="100" t="str">
        <f>_xlfn.IFNA(VLOOKUP(F9,RiskLevels!$F$13:$G$17,2,FALSE),"")</f>
        <v/>
      </c>
      <c r="H9" s="105" t="str">
        <f t="shared" ref="H9" si="2">_xlfn.IFNA(IF(G9="A",VLOOKUP(E9,ARATE,2),IF(G9="B",VLOOKUP(E9,BRATE,2),IF(G9="C",VLOOKUP(E9,CRATE,2),IF(G9="D",VLOOKUP(E9,DRATE,2),VLOOKUP(E9,ERATE,2))))),"")</f>
        <v/>
      </c>
      <c r="I9" s="93"/>
      <c r="J9" s="95"/>
      <c r="K9" s="111"/>
      <c r="L9" s="102" t="str">
        <f>_xlfn.IFNA(VLOOKUP(K9,RiskLevels!$H$13:$I$17,2,FALSE),"")</f>
        <v/>
      </c>
      <c r="M9" s="112"/>
      <c r="N9" s="100" t="str">
        <f>_xlfn.IFNA(VLOOKUP(M9,RiskLevels!$F$13:$G$17,2,FALSE),"")</f>
        <v/>
      </c>
      <c r="O9" s="104" t="str">
        <f t="shared" ref="O9" si="3">_xlfn.IFNA(IF(N9="A",VLOOKUP(L9,ARATE,2),IF(N9="B",VLOOKUP(L9,BRATE,2),IF(N9="C",VLOOKUP(L9,CRATE,2),IF(N9="D",VLOOKUP(L9,DRATE,2),VLOOKUP(L9,ERATE,2))))),"")</f>
        <v/>
      </c>
    </row>
    <row r="10" spans="1:15" s="97" customFormat="1" ht="14" thickBot="1">
      <c r="A10" s="181"/>
      <c r="B10" s="95"/>
      <c r="C10" s="95"/>
      <c r="D10" s="111"/>
      <c r="E10" s="103" t="str">
        <f>_xlfn.IFNA(VLOOKUP(D10,RiskLevels!$H$13:$I$17,2,FALSE),"")</f>
        <v/>
      </c>
      <c r="F10" s="114"/>
      <c r="G10" s="100" t="str">
        <f>_xlfn.IFNA(VLOOKUP(F10,RiskLevels!$F$13:$G$17,2,FALSE),"")</f>
        <v/>
      </c>
      <c r="H10" s="105" t="str">
        <f t="shared" si="0"/>
        <v/>
      </c>
      <c r="I10" s="93"/>
      <c r="J10" s="95"/>
      <c r="K10" s="111"/>
      <c r="L10" s="102" t="str">
        <f>_xlfn.IFNA(VLOOKUP(K10,RiskLevels!$H$13:$I$17,2,FALSE),"")</f>
        <v/>
      </c>
      <c r="M10" s="112"/>
      <c r="N10" s="100" t="str">
        <f>_xlfn.IFNA(VLOOKUP(M10,RiskLevels!$F$13:$G$17,2,FALSE),"")</f>
        <v/>
      </c>
      <c r="O10" s="105" t="str">
        <f t="shared" si="1"/>
        <v/>
      </c>
    </row>
  </sheetData>
  <mergeCells count="12">
    <mergeCell ref="B5:O5"/>
    <mergeCell ref="A1:A2"/>
    <mergeCell ref="B1:B2"/>
    <mergeCell ref="C1:C2"/>
    <mergeCell ref="D1:H1"/>
    <mergeCell ref="I1:I2"/>
    <mergeCell ref="J1:J2"/>
    <mergeCell ref="K1:O1"/>
    <mergeCell ref="D2:E2"/>
    <mergeCell ref="F2:G2"/>
    <mergeCell ref="D3:H3"/>
    <mergeCell ref="K3:O3"/>
  </mergeCells>
  <conditionalFormatting sqref="O7:O8 O10">
    <cfRule type="expression" dxfId="48" priority="9" stopIfTrue="1">
      <formula>$O7="L"</formula>
    </cfRule>
    <cfRule type="expression" dxfId="47" priority="10" stopIfTrue="1">
      <formula>$O7="H"</formula>
    </cfRule>
    <cfRule type="expression" dxfId="46" priority="11" stopIfTrue="1">
      <formula>$O7="E"</formula>
    </cfRule>
  </conditionalFormatting>
  <conditionalFormatting sqref="H7:H8 H10">
    <cfRule type="expression" dxfId="45" priority="16" stopIfTrue="1">
      <formula>$H7="M"</formula>
    </cfRule>
  </conditionalFormatting>
  <conditionalFormatting sqref="H7:H8 H10">
    <cfRule type="expression" dxfId="44" priority="13" stopIfTrue="1">
      <formula>$H7="L"</formula>
    </cfRule>
    <cfRule type="expression" dxfId="43" priority="14" stopIfTrue="1">
      <formula>$H7="H"</formula>
    </cfRule>
    <cfRule type="expression" dxfId="42" priority="15" stopIfTrue="1">
      <formula>$H7="E"</formula>
    </cfRule>
  </conditionalFormatting>
  <conditionalFormatting sqref="O7:O8 O10">
    <cfRule type="expression" dxfId="41" priority="12" stopIfTrue="1">
      <formula>$O7="M"</formula>
    </cfRule>
  </conditionalFormatting>
  <conditionalFormatting sqref="O6">
    <cfRule type="expression" dxfId="40" priority="17" stopIfTrue="1">
      <formula>$O6="L"</formula>
    </cfRule>
    <cfRule type="expression" dxfId="39" priority="18" stopIfTrue="1">
      <formula>$O6="H"</formula>
    </cfRule>
    <cfRule type="expression" dxfId="38" priority="19" stopIfTrue="1">
      <formula>$O6="E"</formula>
    </cfRule>
  </conditionalFormatting>
  <conditionalFormatting sqref="H6">
    <cfRule type="expression" dxfId="37" priority="24" stopIfTrue="1">
      <formula>$H6="M"</formula>
    </cfRule>
  </conditionalFormatting>
  <conditionalFormatting sqref="H6">
    <cfRule type="expression" dxfId="36" priority="21" stopIfTrue="1">
      <formula>$H6="L"</formula>
    </cfRule>
    <cfRule type="expression" dxfId="35" priority="22" stopIfTrue="1">
      <formula>$H6="H"</formula>
    </cfRule>
    <cfRule type="expression" dxfId="34" priority="23" stopIfTrue="1">
      <formula>$H6="E"</formula>
    </cfRule>
  </conditionalFormatting>
  <conditionalFormatting sqref="O6">
    <cfRule type="expression" dxfId="33" priority="20" stopIfTrue="1">
      <formula>$O6="M"</formula>
    </cfRule>
  </conditionalFormatting>
  <conditionalFormatting sqref="O9">
    <cfRule type="expression" dxfId="32" priority="1" stopIfTrue="1">
      <formula>$O9="L"</formula>
    </cfRule>
    <cfRule type="expression" dxfId="31" priority="2" stopIfTrue="1">
      <formula>$O9="H"</formula>
    </cfRule>
    <cfRule type="expression" dxfId="30" priority="3" stopIfTrue="1">
      <formula>$O9="E"</formula>
    </cfRule>
  </conditionalFormatting>
  <conditionalFormatting sqref="H9">
    <cfRule type="expression" dxfId="29" priority="8" stopIfTrue="1">
      <formula>$H9="M"</formula>
    </cfRule>
  </conditionalFormatting>
  <conditionalFormatting sqref="H9">
    <cfRule type="expression" dxfId="28" priority="5" stopIfTrue="1">
      <formula>$H9="L"</formula>
    </cfRule>
    <cfRule type="expression" dxfId="27" priority="6" stopIfTrue="1">
      <formula>$H9="H"</formula>
    </cfRule>
    <cfRule type="expression" dxfId="26" priority="7" stopIfTrue="1">
      <formula>$H9="E"</formula>
    </cfRule>
  </conditionalFormatting>
  <conditionalFormatting sqref="O9">
    <cfRule type="expression" dxfId="25" priority="4" stopIfTrue="1">
      <formula>$O9="M"</formula>
    </cfRule>
  </conditionalFormatting>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RiskLevels!$F$13:$F$17</xm:f>
          </x14:formula1>
          <xm:sqref>F6:F10 M6:M10</xm:sqref>
        </x14:dataValidation>
        <x14:dataValidation type="list" allowBlank="1" showInputMessage="1" showErrorMessage="1" xr:uid="{00000000-0002-0000-0900-000001000000}">
          <x14:formula1>
            <xm:f>RiskLevels!$H$13:$H$17</xm:f>
          </x14:formula1>
          <xm:sqref>D6:D10 K6:K10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0"/>
  <sheetViews>
    <sheetView zoomScaleNormal="100" workbookViewId="0">
      <selection sqref="A1:A2"/>
    </sheetView>
  </sheetViews>
  <sheetFormatPr baseColWidth="10" defaultColWidth="8.83203125" defaultRowHeight="13"/>
  <cols>
    <col min="1" max="1" width="9.6640625" customWidth="1"/>
    <col min="2" max="2" width="27.33203125" bestFit="1" customWidth="1"/>
    <col min="3" max="3" width="44.6640625" bestFit="1" customWidth="1"/>
    <col min="4" max="4" width="9.5" customWidth="1"/>
    <col min="5" max="5" width="7.1640625" customWidth="1"/>
    <col min="6" max="6" width="8.6640625" customWidth="1"/>
    <col min="7" max="7" width="6" customWidth="1"/>
    <col min="8" max="8" width="9.5" customWidth="1"/>
    <col min="9" max="9" width="5.5" bestFit="1" customWidth="1"/>
    <col min="10" max="10" width="38.33203125" bestFit="1" customWidth="1"/>
    <col min="11" max="11" width="11.5" customWidth="1"/>
    <col min="13" max="13" width="10.5" customWidth="1"/>
    <col min="15" max="15" width="8.5" customWidth="1"/>
  </cols>
  <sheetData>
    <row r="1" spans="1:15" s="96" customFormat="1" ht="45.75" customHeight="1" thickBot="1">
      <c r="A1" s="200" t="s">
        <v>23</v>
      </c>
      <c r="B1" s="201" t="s">
        <v>130</v>
      </c>
      <c r="C1" s="201" t="s">
        <v>42</v>
      </c>
      <c r="D1" s="202" t="s">
        <v>40</v>
      </c>
      <c r="E1" s="203"/>
      <c r="F1" s="203"/>
      <c r="G1" s="203"/>
      <c r="H1" s="204"/>
      <c r="I1" s="211" t="s">
        <v>41</v>
      </c>
      <c r="J1" s="205" t="s">
        <v>87</v>
      </c>
      <c r="K1" s="202" t="s">
        <v>88</v>
      </c>
      <c r="L1" s="203"/>
      <c r="M1" s="203"/>
      <c r="N1" s="203"/>
      <c r="O1" s="204"/>
    </row>
    <row r="2" spans="1:15" s="96" customFormat="1" ht="75.5" customHeight="1" thickBot="1">
      <c r="A2" s="200"/>
      <c r="B2" s="201"/>
      <c r="C2" s="201"/>
      <c r="D2" s="206" t="s">
        <v>12</v>
      </c>
      <c r="E2" s="207"/>
      <c r="F2" s="206" t="s">
        <v>13</v>
      </c>
      <c r="G2" s="207"/>
      <c r="H2" s="55" t="s">
        <v>39</v>
      </c>
      <c r="I2" s="212"/>
      <c r="J2" s="205"/>
      <c r="K2" s="56" t="s">
        <v>9</v>
      </c>
      <c r="L2" s="56"/>
      <c r="M2" s="56" t="s">
        <v>10</v>
      </c>
      <c r="N2" s="56"/>
      <c r="O2" s="56" t="s">
        <v>11</v>
      </c>
    </row>
    <row r="3" spans="1:15" s="96" customFormat="1" ht="92.25" customHeight="1" thickBot="1">
      <c r="A3" s="62"/>
      <c r="B3" s="57" t="s">
        <v>128</v>
      </c>
      <c r="C3" s="57" t="s">
        <v>89</v>
      </c>
      <c r="D3" s="208" t="s">
        <v>101</v>
      </c>
      <c r="E3" s="209"/>
      <c r="F3" s="209"/>
      <c r="G3" s="209"/>
      <c r="H3" s="210"/>
      <c r="I3" s="62"/>
      <c r="J3" s="57" t="s">
        <v>90</v>
      </c>
      <c r="K3" s="208" t="s">
        <v>101</v>
      </c>
      <c r="L3" s="209"/>
      <c r="M3" s="209"/>
      <c r="N3" s="209"/>
      <c r="O3" s="210"/>
    </row>
    <row r="4" spans="1:15" s="96" customFormat="1" ht="15.5" customHeight="1" thickBot="1">
      <c r="A4" s="94"/>
      <c r="B4" s="152"/>
      <c r="C4" s="152"/>
      <c r="D4" s="152"/>
      <c r="E4" s="152"/>
      <c r="F4" s="152"/>
      <c r="G4" s="152"/>
      <c r="H4" s="152"/>
      <c r="I4" s="170"/>
      <c r="J4" s="152"/>
      <c r="K4" s="152"/>
      <c r="L4" s="152"/>
      <c r="M4" s="152"/>
      <c r="N4" s="152"/>
      <c r="O4" s="153"/>
    </row>
    <row r="5" spans="1:15" s="96" customFormat="1" ht="14" thickBot="1">
      <c r="A5" s="171"/>
      <c r="B5" s="198" t="s">
        <v>144</v>
      </c>
      <c r="C5" s="198"/>
      <c r="D5" s="198"/>
      <c r="E5" s="198"/>
      <c r="F5" s="198"/>
      <c r="G5" s="198"/>
      <c r="H5" s="198"/>
      <c r="I5" s="198"/>
      <c r="J5" s="198"/>
      <c r="K5" s="198"/>
      <c r="L5" s="198"/>
      <c r="M5" s="198"/>
      <c r="N5" s="198"/>
      <c r="O5" s="199"/>
    </row>
    <row r="6" spans="1:15" s="97" customFormat="1" ht="29" thickBot="1">
      <c r="A6" s="180" t="s">
        <v>163</v>
      </c>
      <c r="B6" s="95" t="s">
        <v>164</v>
      </c>
      <c r="C6" s="95" t="s">
        <v>165</v>
      </c>
      <c r="D6" s="111" t="s">
        <v>3</v>
      </c>
      <c r="E6" s="103">
        <f>_xlfn.IFNA(VLOOKUP(D6,RiskLevels!$H$13:$I$17,2,FALSE),"")</f>
        <v>2</v>
      </c>
      <c r="F6" s="114" t="s">
        <v>75</v>
      </c>
      <c r="G6" s="100" t="str">
        <f>_xlfn.IFNA(VLOOKUP(F6,RiskLevels!$F$13:$G$17,2,FALSE),"")</f>
        <v>C</v>
      </c>
      <c r="H6" s="105" t="str">
        <f t="shared" ref="H6:H10" si="0">_xlfn.IFNA(IF(G6="A",VLOOKUP(E6,ARATE,2),IF(G6="B",VLOOKUP(E6,BRATE,2),IF(G6="C",VLOOKUP(E6,CRATE,2),IF(G6="D",VLOOKUP(E6,DRATE,2),VLOOKUP(E6,ERATE,2))))),"")</f>
        <v>M</v>
      </c>
      <c r="I6" s="165" t="s">
        <v>227</v>
      </c>
      <c r="J6" s="95"/>
      <c r="K6" s="111"/>
      <c r="L6" s="102"/>
      <c r="M6" s="112"/>
      <c r="N6" s="100" t="str">
        <f>_xlfn.IFNA(VLOOKUP(M6,RiskLevels!$F$13:$G$17,2,FALSE),"")</f>
        <v/>
      </c>
      <c r="O6" s="105" t="str">
        <f t="shared" ref="O6:O10" si="1">_xlfn.IFNA(IF(N6="A",VLOOKUP(L6,ARATE,2),IF(N6="B",VLOOKUP(L6,BRATE,2),IF(N6="C",VLOOKUP(L6,CRATE,2),IF(N6="D",VLOOKUP(L6,DRATE,2),VLOOKUP(L6,ERATE,2))))),"")</f>
        <v/>
      </c>
    </row>
    <row r="7" spans="1:15" s="97" customFormat="1" ht="29" thickBot="1">
      <c r="A7" s="180" t="s">
        <v>168</v>
      </c>
      <c r="B7" s="95" t="s">
        <v>166</v>
      </c>
      <c r="C7" s="95"/>
      <c r="D7" s="111" t="s">
        <v>4</v>
      </c>
      <c r="E7" s="103">
        <f>_xlfn.IFNA(VLOOKUP(D7,RiskLevels!$H$13:$I$17,2,FALSE),"")</f>
        <v>3</v>
      </c>
      <c r="F7" s="114" t="s">
        <v>75</v>
      </c>
      <c r="G7" s="100" t="str">
        <f>_xlfn.IFNA(VLOOKUP(F7,RiskLevels!$F$13:$G$17,2,FALSE),"")</f>
        <v>C</v>
      </c>
      <c r="H7" s="105" t="str">
        <f t="shared" si="0"/>
        <v>H</v>
      </c>
      <c r="I7" s="165" t="s">
        <v>226</v>
      </c>
      <c r="J7" s="95" t="s">
        <v>167</v>
      </c>
      <c r="K7" s="111" t="s">
        <v>4</v>
      </c>
      <c r="L7" s="102">
        <f>_xlfn.IFNA(VLOOKUP(K7,RiskLevels!$H$13:$I$17,2,FALSE),"")</f>
        <v>3</v>
      </c>
      <c r="M7" s="112" t="s">
        <v>78</v>
      </c>
      <c r="N7" s="100" t="str">
        <f>_xlfn.IFNA(VLOOKUP(M7,RiskLevels!$F$13:$G$17,2,FALSE),"")</f>
        <v>D</v>
      </c>
      <c r="O7" s="104" t="str">
        <f t="shared" si="1"/>
        <v>M</v>
      </c>
    </row>
    <row r="8" spans="1:15" s="97" customFormat="1" ht="14" thickBot="1">
      <c r="A8" s="181"/>
      <c r="B8" s="95"/>
      <c r="C8" s="95"/>
      <c r="D8" s="111"/>
      <c r="E8" s="103" t="str">
        <f>_xlfn.IFNA(VLOOKUP(D8,RiskLevels!$H$13:$I$17,2,FALSE),"")</f>
        <v/>
      </c>
      <c r="F8" s="114"/>
      <c r="G8" s="100" t="str">
        <f>_xlfn.IFNA(VLOOKUP(F8,RiskLevels!$F$13:$G$17,2,FALSE),"")</f>
        <v/>
      </c>
      <c r="H8" s="105" t="str">
        <f t="shared" si="0"/>
        <v/>
      </c>
      <c r="I8" s="93"/>
      <c r="J8" s="95"/>
      <c r="K8" s="111"/>
      <c r="L8" s="102" t="str">
        <f>_xlfn.IFNA(VLOOKUP(K8,RiskLevels!$H$13:$I$17,2,FALSE),"")</f>
        <v/>
      </c>
      <c r="M8" s="112"/>
      <c r="N8" s="100" t="str">
        <f>_xlfn.IFNA(VLOOKUP(M8,RiskLevels!$F$13:$G$17,2,FALSE),"")</f>
        <v/>
      </c>
      <c r="O8" s="104" t="str">
        <f t="shared" si="1"/>
        <v/>
      </c>
    </row>
    <row r="9" spans="1:15" s="97" customFormat="1" ht="14" thickBot="1">
      <c r="A9" s="181"/>
      <c r="B9" s="95"/>
      <c r="C9" s="95"/>
      <c r="D9" s="111"/>
      <c r="E9" s="103" t="str">
        <f>_xlfn.IFNA(VLOOKUP(D9,RiskLevels!$H$13:$I$17,2,FALSE),"")</f>
        <v/>
      </c>
      <c r="F9" s="114"/>
      <c r="G9" s="100" t="str">
        <f>_xlfn.IFNA(VLOOKUP(F9,RiskLevels!$F$13:$G$17,2,FALSE),"")</f>
        <v/>
      </c>
      <c r="H9" s="105" t="str">
        <f t="shared" ref="H9" si="2">_xlfn.IFNA(IF(G9="A",VLOOKUP(E9,ARATE,2),IF(G9="B",VLOOKUP(E9,BRATE,2),IF(G9="C",VLOOKUP(E9,CRATE,2),IF(G9="D",VLOOKUP(E9,DRATE,2),VLOOKUP(E9,ERATE,2))))),"")</f>
        <v/>
      </c>
      <c r="I9" s="93"/>
      <c r="J9" s="95"/>
      <c r="K9" s="111"/>
      <c r="L9" s="102" t="str">
        <f>_xlfn.IFNA(VLOOKUP(K9,RiskLevels!$H$13:$I$17,2,FALSE),"")</f>
        <v/>
      </c>
      <c r="M9" s="112"/>
      <c r="N9" s="100" t="str">
        <f>_xlfn.IFNA(VLOOKUP(M9,RiskLevels!$F$13:$G$17,2,FALSE),"")</f>
        <v/>
      </c>
      <c r="O9" s="104" t="str">
        <f t="shared" ref="O9" si="3">_xlfn.IFNA(IF(N9="A",VLOOKUP(L9,ARATE,2),IF(N9="B",VLOOKUP(L9,BRATE,2),IF(N9="C",VLOOKUP(L9,CRATE,2),IF(N9="D",VLOOKUP(L9,DRATE,2),VLOOKUP(L9,ERATE,2))))),"")</f>
        <v/>
      </c>
    </row>
    <row r="10" spans="1:15" s="97" customFormat="1" ht="14" thickBot="1">
      <c r="A10" s="181"/>
      <c r="B10" s="95"/>
      <c r="C10" s="95"/>
      <c r="D10" s="111"/>
      <c r="E10" s="103" t="str">
        <f>_xlfn.IFNA(VLOOKUP(D10,RiskLevels!$H$13:$I$17,2,FALSE),"")</f>
        <v/>
      </c>
      <c r="F10" s="114"/>
      <c r="G10" s="100" t="str">
        <f>_xlfn.IFNA(VLOOKUP(F10,RiskLevels!$F$13:$G$17,2,FALSE),"")</f>
        <v/>
      </c>
      <c r="H10" s="105" t="str">
        <f t="shared" si="0"/>
        <v/>
      </c>
      <c r="I10" s="93"/>
      <c r="J10" s="95"/>
      <c r="K10" s="111"/>
      <c r="L10" s="102" t="str">
        <f>_xlfn.IFNA(VLOOKUP(K10,RiskLevels!$H$13:$I$17,2,FALSE),"")</f>
        <v/>
      </c>
      <c r="M10" s="112"/>
      <c r="N10" s="100" t="str">
        <f>_xlfn.IFNA(VLOOKUP(M10,RiskLevels!$F$13:$G$17,2,FALSE),"")</f>
        <v/>
      </c>
      <c r="O10" s="105" t="str">
        <f t="shared" si="1"/>
        <v/>
      </c>
    </row>
  </sheetData>
  <mergeCells count="12">
    <mergeCell ref="A1:A2"/>
    <mergeCell ref="B1:B2"/>
    <mergeCell ref="C1:C2"/>
    <mergeCell ref="D1:H1"/>
    <mergeCell ref="I1:I2"/>
    <mergeCell ref="B5:O5"/>
    <mergeCell ref="K1:O1"/>
    <mergeCell ref="D2:E2"/>
    <mergeCell ref="F2:G2"/>
    <mergeCell ref="D3:H3"/>
    <mergeCell ref="K3:O3"/>
    <mergeCell ref="J1:J2"/>
  </mergeCells>
  <conditionalFormatting sqref="O7:O8 O10">
    <cfRule type="expression" dxfId="24" priority="9" stopIfTrue="1">
      <formula>$O7="L"</formula>
    </cfRule>
    <cfRule type="expression" dxfId="23" priority="10" stopIfTrue="1">
      <formula>$O7="H"</formula>
    </cfRule>
    <cfRule type="expression" dxfId="22" priority="11" stopIfTrue="1">
      <formula>$O7="E"</formula>
    </cfRule>
  </conditionalFormatting>
  <conditionalFormatting sqref="H7:H8 H10">
    <cfRule type="expression" dxfId="21" priority="16" stopIfTrue="1">
      <formula>$H7="M"</formula>
    </cfRule>
  </conditionalFormatting>
  <conditionalFormatting sqref="H7:H8 H10">
    <cfRule type="expression" dxfId="20" priority="13" stopIfTrue="1">
      <formula>$H7="L"</formula>
    </cfRule>
    <cfRule type="expression" dxfId="19" priority="14" stopIfTrue="1">
      <formula>$H7="H"</formula>
    </cfRule>
    <cfRule type="expression" dxfId="18" priority="15" stopIfTrue="1">
      <formula>$H7="E"</formula>
    </cfRule>
  </conditionalFormatting>
  <conditionalFormatting sqref="O7:O8 O10">
    <cfRule type="expression" dxfId="17" priority="12" stopIfTrue="1">
      <formula>$O7="M"</formula>
    </cfRule>
  </conditionalFormatting>
  <conditionalFormatting sqref="O6">
    <cfRule type="expression" dxfId="16" priority="17" stopIfTrue="1">
      <formula>$O6="L"</formula>
    </cfRule>
    <cfRule type="expression" dxfId="15" priority="18" stopIfTrue="1">
      <formula>$O6="H"</formula>
    </cfRule>
    <cfRule type="expression" dxfId="14" priority="19" stopIfTrue="1">
      <formula>$O6="E"</formula>
    </cfRule>
  </conditionalFormatting>
  <conditionalFormatting sqref="H6">
    <cfRule type="expression" dxfId="13" priority="24" stopIfTrue="1">
      <formula>$H6="M"</formula>
    </cfRule>
  </conditionalFormatting>
  <conditionalFormatting sqref="H6">
    <cfRule type="expression" dxfId="12" priority="21" stopIfTrue="1">
      <formula>$H6="L"</formula>
    </cfRule>
    <cfRule type="expression" dxfId="11" priority="22" stopIfTrue="1">
      <formula>$H6="H"</formula>
    </cfRule>
    <cfRule type="expression" dxfId="10" priority="23" stopIfTrue="1">
      <formula>$H6="E"</formula>
    </cfRule>
  </conditionalFormatting>
  <conditionalFormatting sqref="O6">
    <cfRule type="expression" dxfId="9" priority="20" stopIfTrue="1">
      <formula>$O6="M"</formula>
    </cfRule>
  </conditionalFormatting>
  <conditionalFormatting sqref="O9">
    <cfRule type="expression" dxfId="8" priority="1" stopIfTrue="1">
      <formula>$O9="L"</formula>
    </cfRule>
    <cfRule type="expression" dxfId="7" priority="2" stopIfTrue="1">
      <formula>$O9="H"</formula>
    </cfRule>
    <cfRule type="expression" dxfId="6" priority="3" stopIfTrue="1">
      <formula>$O9="E"</formula>
    </cfRule>
  </conditionalFormatting>
  <conditionalFormatting sqref="H9">
    <cfRule type="expression" dxfId="5" priority="8" stopIfTrue="1">
      <formula>$H9="M"</formula>
    </cfRule>
  </conditionalFormatting>
  <conditionalFormatting sqref="H9">
    <cfRule type="expression" dxfId="4" priority="5" stopIfTrue="1">
      <formula>$H9="L"</formula>
    </cfRule>
    <cfRule type="expression" dxfId="3" priority="6" stopIfTrue="1">
      <formula>$H9="H"</formula>
    </cfRule>
    <cfRule type="expression" dxfId="2" priority="7" stopIfTrue="1">
      <formula>$H9="E"</formula>
    </cfRule>
  </conditionalFormatting>
  <conditionalFormatting sqref="O9">
    <cfRule type="expression" dxfId="1" priority="4" stopIfTrue="1">
      <formula>$O9="M"</formula>
    </cfRule>
  </conditionalFormatting>
  <pageMargins left="0.70866141732283472" right="0.70866141732283472"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RiskLevels!$F$13:$F$17</xm:f>
          </x14:formula1>
          <xm:sqref>F6:F10 M6:M10</xm:sqref>
        </x14:dataValidation>
        <x14:dataValidation type="list" allowBlank="1" showInputMessage="1" showErrorMessage="1" xr:uid="{00000000-0002-0000-0A00-000001000000}">
          <x14:formula1>
            <xm:f>RiskLevels!$H$13:$H$17</xm:f>
          </x14:formula1>
          <xm:sqref>D6:D10 K6:K10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R1045"/>
  <sheetViews>
    <sheetView zoomScale="145" zoomScaleNormal="100" workbookViewId="0">
      <pane ySplit="1" topLeftCell="A2" activePane="bottomLeft" state="frozen"/>
      <selection pane="bottomLeft" activeCell="A2" sqref="A2:XFD2"/>
    </sheetView>
  </sheetViews>
  <sheetFormatPr baseColWidth="10" defaultColWidth="9.1640625" defaultRowHeight="13"/>
  <cols>
    <col min="1" max="1" width="58.5" style="6" bestFit="1" customWidth="1"/>
    <col min="2" max="16384" width="9.1640625" style="6"/>
  </cols>
  <sheetData>
    <row r="1" spans="1:18" customFormat="1">
      <c r="A1" s="2" t="s">
        <v>62</v>
      </c>
    </row>
    <row r="2" spans="1:18" customFormat="1">
      <c r="A2" s="89" t="s">
        <v>112</v>
      </c>
    </row>
    <row r="3" spans="1:18" s="3" customFormat="1">
      <c r="A3" s="89" t="s">
        <v>114</v>
      </c>
      <c r="C3"/>
      <c r="D3"/>
      <c r="E3"/>
      <c r="F3"/>
      <c r="G3"/>
      <c r="H3"/>
      <c r="I3"/>
      <c r="J3"/>
      <c r="K3"/>
      <c r="L3"/>
      <c r="M3"/>
      <c r="N3"/>
      <c r="O3"/>
      <c r="P3"/>
      <c r="Q3"/>
      <c r="R3"/>
    </row>
    <row r="4" spans="1:18" s="3" customFormat="1">
      <c r="A4" s="89" t="s">
        <v>113</v>
      </c>
      <c r="C4"/>
      <c r="D4"/>
      <c r="E4"/>
      <c r="F4"/>
      <c r="G4"/>
      <c r="H4"/>
      <c r="I4"/>
      <c r="J4"/>
      <c r="K4"/>
      <c r="L4"/>
      <c r="M4"/>
      <c r="N4"/>
      <c r="O4"/>
      <c r="P4"/>
      <c r="Q4"/>
      <c r="R4"/>
    </row>
    <row r="5" spans="1:18" customFormat="1">
      <c r="A5" s="89" t="s">
        <v>115</v>
      </c>
      <c r="B5" s="3"/>
    </row>
    <row r="6" spans="1:18" customFormat="1">
      <c r="A6" s="89" t="s">
        <v>116</v>
      </c>
      <c r="B6" s="3"/>
    </row>
    <row r="7" spans="1:18" s="3" customFormat="1">
      <c r="A7" s="89" t="s">
        <v>117</v>
      </c>
      <c r="C7"/>
      <c r="D7"/>
      <c r="E7"/>
      <c r="F7"/>
      <c r="G7"/>
      <c r="H7"/>
      <c r="I7"/>
      <c r="J7"/>
      <c r="K7"/>
      <c r="L7"/>
      <c r="M7"/>
      <c r="N7"/>
      <c r="O7"/>
      <c r="P7"/>
      <c r="Q7"/>
      <c r="R7"/>
    </row>
    <row r="8" spans="1:18" s="3" customFormat="1">
      <c r="A8" s="89" t="s">
        <v>118</v>
      </c>
      <c r="C8"/>
      <c r="D8"/>
      <c r="E8"/>
      <c r="F8"/>
      <c r="G8"/>
      <c r="H8"/>
      <c r="I8"/>
      <c r="J8"/>
      <c r="K8"/>
      <c r="L8"/>
      <c r="M8"/>
      <c r="N8"/>
      <c r="O8"/>
      <c r="P8"/>
      <c r="Q8"/>
      <c r="R8"/>
    </row>
    <row r="9" spans="1:18" s="3" customFormat="1">
      <c r="A9" s="90" t="s">
        <v>119</v>
      </c>
    </row>
    <row r="10" spans="1:18" s="3" customFormat="1" ht="12.5" customHeight="1">
      <c r="A10" s="90" t="s">
        <v>120</v>
      </c>
      <c r="B10"/>
      <c r="C10"/>
      <c r="D10"/>
      <c r="E10"/>
      <c r="F10"/>
      <c r="G10"/>
      <c r="H10"/>
      <c r="I10"/>
      <c r="J10"/>
      <c r="K10"/>
      <c r="L10"/>
      <c r="M10" s="14"/>
    </row>
    <row r="11" spans="1:18" s="3" customFormat="1">
      <c r="A11" s="90" t="s">
        <v>121</v>
      </c>
      <c r="B11"/>
      <c r="C11"/>
      <c r="D11"/>
      <c r="E11"/>
      <c r="F11"/>
      <c r="G11"/>
      <c r="H11"/>
      <c r="I11"/>
      <c r="J11"/>
      <c r="K11"/>
      <c r="L11"/>
      <c r="M11" s="14"/>
    </row>
    <row r="12" spans="1:18">
      <c r="A12" s="89" t="s">
        <v>122</v>
      </c>
    </row>
    <row r="13" spans="1:18">
      <c r="A13" s="89" t="s">
        <v>123</v>
      </c>
    </row>
    <row r="14" spans="1:18" s="3" customFormat="1">
      <c r="A14" s="13" t="s">
        <v>38</v>
      </c>
      <c r="B14"/>
      <c r="C14"/>
      <c r="D14"/>
      <c r="E14"/>
      <c r="F14"/>
      <c r="G14"/>
      <c r="H14"/>
      <c r="I14"/>
      <c r="J14"/>
      <c r="K14"/>
      <c r="L14"/>
      <c r="M14" s="14"/>
    </row>
    <row r="15" spans="1:18" s="3" customFormat="1">
      <c r="A15" s="13" t="s">
        <v>1</v>
      </c>
      <c r="B15"/>
      <c r="C15"/>
      <c r="D15"/>
      <c r="E15"/>
      <c r="F15"/>
      <c r="G15"/>
      <c r="H15"/>
      <c r="I15"/>
      <c r="J15"/>
      <c r="K15"/>
      <c r="L15"/>
      <c r="M15" s="14"/>
    </row>
    <row r="16" spans="1:18" s="3" customFormat="1">
      <c r="A16" s="13" t="s">
        <v>0</v>
      </c>
      <c r="B16"/>
      <c r="C16"/>
      <c r="D16"/>
      <c r="E16"/>
      <c r="F16"/>
      <c r="G16"/>
      <c r="H16"/>
      <c r="I16"/>
      <c r="J16"/>
      <c r="K16"/>
      <c r="L16"/>
      <c r="M16" s="15"/>
    </row>
    <row r="17" spans="1:18" s="3" customFormat="1">
      <c r="A17" s="13" t="s">
        <v>21</v>
      </c>
    </row>
    <row r="18" spans="1:18" s="3" customFormat="1">
      <c r="A18" s="13"/>
    </row>
    <row r="19" spans="1:18" s="3" customFormat="1">
      <c r="A19" s="16"/>
    </row>
    <row r="20" spans="1:18" s="3" customFormat="1">
      <c r="A20" s="16"/>
    </row>
    <row r="21" spans="1:18" s="3" customFormat="1">
      <c r="A21" s="16"/>
    </row>
    <row r="22" spans="1:18" customFormat="1">
      <c r="A22" s="16"/>
    </row>
    <row r="23" spans="1:18" customFormat="1">
      <c r="A23" s="16"/>
    </row>
    <row r="24" spans="1:18" customFormat="1">
      <c r="A24" s="13"/>
    </row>
    <row r="25" spans="1:18" customFormat="1">
      <c r="A25" s="13"/>
    </row>
    <row r="26" spans="1:18" s="3" customFormat="1">
      <c r="A26" s="13"/>
      <c r="B26"/>
      <c r="C26"/>
      <c r="D26"/>
      <c r="E26"/>
      <c r="F26"/>
      <c r="G26"/>
      <c r="H26"/>
      <c r="I26"/>
      <c r="J26"/>
      <c r="K26"/>
      <c r="L26"/>
      <c r="M26" s="15"/>
    </row>
    <row r="27" spans="1:18" s="3" customFormat="1">
      <c r="A27" s="60"/>
      <c r="B27"/>
      <c r="C27"/>
      <c r="D27"/>
      <c r="E27"/>
      <c r="F27"/>
      <c r="G27"/>
      <c r="H27"/>
      <c r="I27"/>
      <c r="J27"/>
      <c r="K27"/>
      <c r="L27"/>
      <c r="M27" s="14"/>
    </row>
    <row r="28" spans="1:18" s="3" customFormat="1">
      <c r="A28" s="60"/>
      <c r="B28"/>
      <c r="C28"/>
      <c r="D28"/>
      <c r="E28"/>
      <c r="F28"/>
      <c r="G28"/>
      <c r="H28"/>
      <c r="I28"/>
      <c r="J28"/>
      <c r="K28"/>
      <c r="L28"/>
      <c r="M28" s="14"/>
    </row>
    <row r="29" spans="1:18" s="3" customFormat="1">
      <c r="A29" s="60"/>
      <c r="C29"/>
      <c r="D29"/>
      <c r="E29"/>
      <c r="F29"/>
      <c r="G29"/>
      <c r="H29"/>
      <c r="I29"/>
      <c r="J29"/>
      <c r="K29"/>
      <c r="L29"/>
      <c r="M29"/>
      <c r="N29"/>
      <c r="O29"/>
      <c r="P29"/>
      <c r="Q29"/>
      <c r="R29"/>
    </row>
    <row r="30" spans="1:18" s="3" customFormat="1">
      <c r="A30" s="16" t="s">
        <v>22</v>
      </c>
      <c r="B30"/>
      <c r="C30"/>
      <c r="D30"/>
      <c r="E30"/>
      <c r="F30"/>
      <c r="G30"/>
      <c r="H30"/>
      <c r="I30"/>
      <c r="J30"/>
      <c r="K30"/>
      <c r="L30"/>
      <c r="M30" s="14"/>
    </row>
    <row r="31" spans="1:18" s="3" customFormat="1">
      <c r="A31" s="16"/>
      <c r="B31"/>
      <c r="C31"/>
      <c r="D31"/>
      <c r="E31"/>
      <c r="F31"/>
      <c r="G31"/>
      <c r="H31"/>
      <c r="I31"/>
      <c r="J31"/>
      <c r="K31"/>
      <c r="L31"/>
      <c r="M31" s="14" t="s">
        <v>7</v>
      </c>
    </row>
    <row r="32" spans="1:18" s="3" customFormat="1">
      <c r="A32" s="13"/>
      <c r="B32"/>
      <c r="C32"/>
      <c r="D32"/>
      <c r="E32"/>
      <c r="F32"/>
      <c r="G32"/>
      <c r="H32"/>
      <c r="I32"/>
      <c r="J32"/>
      <c r="K32"/>
      <c r="L32"/>
      <c r="M32" s="14" t="s">
        <v>7</v>
      </c>
    </row>
    <row r="33" spans="1:13" s="3" customFormat="1">
      <c r="A33" s="13"/>
      <c r="B33"/>
      <c r="C33"/>
      <c r="D33"/>
      <c r="E33"/>
      <c r="F33"/>
      <c r="G33"/>
      <c r="H33"/>
      <c r="I33"/>
      <c r="J33"/>
      <c r="K33"/>
      <c r="L33"/>
      <c r="M33" s="14" t="s">
        <v>7</v>
      </c>
    </row>
    <row r="34" spans="1:13" s="3" customFormat="1">
      <c r="A34" s="13"/>
      <c r="B34"/>
      <c r="C34"/>
      <c r="D34"/>
      <c r="E34"/>
      <c r="F34"/>
      <c r="G34"/>
      <c r="H34"/>
      <c r="I34"/>
      <c r="J34"/>
      <c r="K34"/>
      <c r="L34"/>
      <c r="M34" s="14" t="s">
        <v>7</v>
      </c>
    </row>
    <row r="35" spans="1:13" s="3" customFormat="1">
      <c r="A35" s="13"/>
      <c r="B35"/>
      <c r="C35"/>
      <c r="D35"/>
      <c r="E35"/>
      <c r="F35"/>
      <c r="G35"/>
      <c r="H35"/>
      <c r="I35"/>
      <c r="J35"/>
      <c r="K35"/>
      <c r="L35"/>
      <c r="M35" s="14" t="s">
        <v>7</v>
      </c>
    </row>
    <row r="36" spans="1:13" s="3" customFormat="1">
      <c r="A36" s="13"/>
      <c r="B36"/>
      <c r="C36"/>
      <c r="D36"/>
      <c r="E36"/>
      <c r="F36"/>
      <c r="G36"/>
      <c r="H36"/>
      <c r="I36"/>
      <c r="J36"/>
      <c r="K36"/>
      <c r="L36"/>
      <c r="M36" s="14" t="s">
        <v>8</v>
      </c>
    </row>
    <row r="37" spans="1:13" s="3" customFormat="1">
      <c r="A37" s="13"/>
      <c r="B37"/>
      <c r="C37"/>
      <c r="D37"/>
      <c r="E37"/>
      <c r="F37"/>
      <c r="G37"/>
      <c r="H37"/>
      <c r="I37"/>
      <c r="J37"/>
      <c r="K37"/>
      <c r="L37"/>
      <c r="M37" s="14" t="s">
        <v>7</v>
      </c>
    </row>
    <row r="38" spans="1:13" s="3" customFormat="1" ht="12.75" customHeight="1">
      <c r="A38" s="13"/>
      <c r="B38"/>
      <c r="C38"/>
      <c r="D38"/>
      <c r="E38"/>
      <c r="F38"/>
      <c r="G38"/>
      <c r="H38"/>
      <c r="I38"/>
      <c r="J38"/>
      <c r="K38"/>
      <c r="L38"/>
      <c r="M38" s="14"/>
    </row>
    <row r="39" spans="1:13" s="3" customFormat="1">
      <c r="A39" s="13"/>
    </row>
    <row r="40" spans="1:13" s="3" customFormat="1">
      <c r="A40" s="13"/>
    </row>
    <row r="41" spans="1:13" s="3" customFormat="1">
      <c r="A41" s="13"/>
    </row>
    <row r="42" spans="1:13" s="3" customFormat="1">
      <c r="A42" s="13"/>
    </row>
    <row r="43" spans="1:13" s="3" customFormat="1">
      <c r="A43" s="13"/>
    </row>
    <row r="44" spans="1:13" s="3" customFormat="1">
      <c r="A44" s="13"/>
    </row>
    <row r="45" spans="1:13" s="3" customFormat="1">
      <c r="A45" s="13"/>
    </row>
    <row r="46" spans="1:13" s="3" customFormat="1">
      <c r="A46" s="13"/>
    </row>
    <row r="47" spans="1:13" s="3" customFormat="1">
      <c r="A47" s="13"/>
    </row>
    <row r="48" spans="1:13" s="3" customFormat="1">
      <c r="A48" s="13"/>
    </row>
    <row r="49" spans="1:1" s="3" customFormat="1">
      <c r="A49" s="13"/>
    </row>
    <row r="50" spans="1:1" s="3" customFormat="1">
      <c r="A50" s="13"/>
    </row>
    <row r="51" spans="1:1" s="3" customFormat="1">
      <c r="A51" s="13"/>
    </row>
    <row r="52" spans="1:1" s="3" customFormat="1">
      <c r="A52" s="13"/>
    </row>
    <row r="53" spans="1:1" s="3" customFormat="1">
      <c r="A53" s="13"/>
    </row>
    <row r="54" spans="1:1" s="3" customFormat="1">
      <c r="A54" s="13"/>
    </row>
    <row r="55" spans="1:1" s="3" customFormat="1">
      <c r="A55" s="13"/>
    </row>
    <row r="56" spans="1:1" s="3" customFormat="1">
      <c r="A56" s="13"/>
    </row>
    <row r="57" spans="1:1" s="3" customFormat="1">
      <c r="A57" s="13"/>
    </row>
    <row r="58" spans="1:1" s="3" customFormat="1">
      <c r="A58" s="13"/>
    </row>
    <row r="59" spans="1:1" s="3" customFormat="1">
      <c r="A59" s="13"/>
    </row>
    <row r="60" spans="1:1" s="3" customFormat="1">
      <c r="A60" s="13"/>
    </row>
    <row r="61" spans="1:1" s="3" customFormat="1">
      <c r="A61" s="13"/>
    </row>
    <row r="62" spans="1:1" s="3" customFormat="1">
      <c r="A62" s="13"/>
    </row>
    <row r="63" spans="1:1" s="3" customFormat="1">
      <c r="A63" s="13"/>
    </row>
    <row r="64" spans="1:1" s="3" customFormat="1">
      <c r="A64" s="13"/>
    </row>
    <row r="65" spans="1:1" s="3" customFormat="1">
      <c r="A65" s="13"/>
    </row>
    <row r="66" spans="1:1" s="3" customFormat="1">
      <c r="A66" s="13"/>
    </row>
    <row r="67" spans="1:1" s="3" customFormat="1">
      <c r="A67" s="13"/>
    </row>
    <row r="68" spans="1:1" s="3" customFormat="1">
      <c r="A68" s="13"/>
    </row>
    <row r="69" spans="1:1" s="3" customFormat="1">
      <c r="A69" s="13"/>
    </row>
    <row r="70" spans="1:1" s="3" customFormat="1">
      <c r="A70" s="13"/>
    </row>
    <row r="71" spans="1:1" s="3" customFormat="1">
      <c r="A71" s="13"/>
    </row>
    <row r="72" spans="1:1" s="3" customFormat="1">
      <c r="A72" s="13"/>
    </row>
    <row r="73" spans="1:1" s="3" customFormat="1">
      <c r="A73" s="13"/>
    </row>
    <row r="74" spans="1:1" s="3" customFormat="1">
      <c r="A74" s="13"/>
    </row>
    <row r="75" spans="1:1" s="3" customFormat="1">
      <c r="A75" s="13"/>
    </row>
    <row r="76" spans="1:1" s="3" customFormat="1">
      <c r="A76" s="13"/>
    </row>
    <row r="77" spans="1:1" s="3" customFormat="1">
      <c r="A77" s="13"/>
    </row>
    <row r="78" spans="1:1" s="3" customFormat="1">
      <c r="A78" s="13"/>
    </row>
    <row r="79" spans="1:1" s="3" customFormat="1">
      <c r="A79" s="13"/>
    </row>
    <row r="80" spans="1:1" s="3" customFormat="1">
      <c r="A80" s="13"/>
    </row>
    <row r="81" spans="1:1" s="3" customFormat="1">
      <c r="A81" s="13"/>
    </row>
    <row r="82" spans="1:1" s="3" customFormat="1">
      <c r="A82" s="13"/>
    </row>
    <row r="83" spans="1:1" s="3" customFormat="1">
      <c r="A83" s="13"/>
    </row>
    <row r="84" spans="1:1" s="3" customFormat="1">
      <c r="A84" s="13"/>
    </row>
    <row r="85" spans="1:1" s="3" customFormat="1">
      <c r="A85" s="13"/>
    </row>
    <row r="86" spans="1:1" s="3" customFormat="1">
      <c r="A86" s="13"/>
    </row>
    <row r="87" spans="1:1" s="3" customFormat="1">
      <c r="A87" s="13"/>
    </row>
    <row r="88" spans="1:1" s="3" customFormat="1">
      <c r="A88" s="13"/>
    </row>
    <row r="89" spans="1:1" s="3" customFormat="1">
      <c r="A89" s="13"/>
    </row>
    <row r="90" spans="1:1" s="3" customFormat="1">
      <c r="A90" s="13"/>
    </row>
    <row r="91" spans="1:1" s="3" customFormat="1">
      <c r="A91" s="13"/>
    </row>
    <row r="92" spans="1:1" s="3" customFormat="1">
      <c r="A92" s="13"/>
    </row>
    <row r="93" spans="1:1" s="3" customFormat="1">
      <c r="A93" s="13"/>
    </row>
    <row r="94" spans="1:1" s="3" customFormat="1">
      <c r="A94" s="13"/>
    </row>
    <row r="95" spans="1:1" s="3" customFormat="1">
      <c r="A95" s="13"/>
    </row>
    <row r="96" spans="1:1" s="3" customFormat="1">
      <c r="A96" s="13"/>
    </row>
    <row r="97" spans="1:1" s="3" customFormat="1">
      <c r="A97" s="13"/>
    </row>
    <row r="98" spans="1:1" s="3" customFormat="1">
      <c r="A98" s="13"/>
    </row>
    <row r="99" spans="1:1" s="3" customFormat="1">
      <c r="A99" s="13"/>
    </row>
    <row r="100" spans="1:1" s="3" customFormat="1">
      <c r="A100" s="13"/>
    </row>
    <row r="101" spans="1:1" s="3" customFormat="1">
      <c r="A101" s="13"/>
    </row>
    <row r="102" spans="1:1" s="3" customFormat="1">
      <c r="A102" s="13"/>
    </row>
    <row r="103" spans="1:1" s="3" customFormat="1">
      <c r="A103" s="13"/>
    </row>
    <row r="104" spans="1:1" s="3" customFormat="1">
      <c r="A104" s="13"/>
    </row>
    <row r="105" spans="1:1" s="3" customFormat="1">
      <c r="A105" s="13"/>
    </row>
    <row r="106" spans="1:1" s="3" customFormat="1">
      <c r="A106" s="13"/>
    </row>
    <row r="107" spans="1:1" s="3" customFormat="1">
      <c r="A107" s="13"/>
    </row>
    <row r="108" spans="1:1" s="3" customFormat="1">
      <c r="A108" s="13"/>
    </row>
    <row r="109" spans="1:1" s="3" customFormat="1">
      <c r="A109" s="13"/>
    </row>
    <row r="110" spans="1:1" s="3" customFormat="1">
      <c r="A110" s="13"/>
    </row>
    <row r="111" spans="1:1" s="3" customFormat="1">
      <c r="A111" s="13"/>
    </row>
    <row r="112" spans="1:1" s="3" customFormat="1">
      <c r="A112" s="13"/>
    </row>
    <row r="113" spans="1:1" s="3" customFormat="1">
      <c r="A113" s="13"/>
    </row>
    <row r="114" spans="1:1" s="3" customFormat="1">
      <c r="A114" s="13"/>
    </row>
    <row r="115" spans="1:1" s="3" customFormat="1">
      <c r="A115" s="13"/>
    </row>
    <row r="116" spans="1:1" s="3" customFormat="1">
      <c r="A116" s="13"/>
    </row>
    <row r="117" spans="1:1" s="3" customFormat="1">
      <c r="A117" s="13"/>
    </row>
    <row r="118" spans="1:1" s="3" customFormat="1">
      <c r="A118" s="13"/>
    </row>
    <row r="119" spans="1:1" s="3" customFormat="1">
      <c r="A119" s="13"/>
    </row>
    <row r="120" spans="1:1" s="3" customFormat="1">
      <c r="A120" s="13"/>
    </row>
    <row r="121" spans="1:1" s="3" customFormat="1">
      <c r="A121" s="13"/>
    </row>
    <row r="122" spans="1:1" s="3" customFormat="1">
      <c r="A122" s="13"/>
    </row>
    <row r="123" spans="1:1" s="3" customFormat="1">
      <c r="A123" s="13"/>
    </row>
    <row r="124" spans="1:1" s="3" customFormat="1">
      <c r="A124" s="13"/>
    </row>
    <row r="125" spans="1:1" s="3" customFormat="1">
      <c r="A125" s="13"/>
    </row>
    <row r="126" spans="1:1" s="3" customFormat="1">
      <c r="A126" s="13"/>
    </row>
    <row r="127" spans="1:1" s="3" customFormat="1">
      <c r="A127" s="13"/>
    </row>
    <row r="128" spans="1:1" s="3" customFormat="1">
      <c r="A128" s="13"/>
    </row>
    <row r="129" spans="1:1" s="3" customFormat="1">
      <c r="A129" s="13"/>
    </row>
    <row r="130" spans="1:1" s="3" customFormat="1">
      <c r="A130" s="13"/>
    </row>
    <row r="131" spans="1:1" s="3" customFormat="1">
      <c r="A131" s="13"/>
    </row>
    <row r="132" spans="1:1" s="3" customFormat="1">
      <c r="A132" s="13"/>
    </row>
    <row r="133" spans="1:1" s="3" customFormat="1">
      <c r="A133" s="13"/>
    </row>
    <row r="134" spans="1:1" s="3" customFormat="1">
      <c r="A134" s="13"/>
    </row>
    <row r="135" spans="1:1" s="3" customFormat="1">
      <c r="A135" s="13"/>
    </row>
    <row r="136" spans="1:1" s="3" customFormat="1">
      <c r="A136" s="13"/>
    </row>
    <row r="137" spans="1:1" s="3" customFormat="1">
      <c r="A137" s="13"/>
    </row>
    <row r="138" spans="1:1" s="3" customFormat="1">
      <c r="A138" s="13"/>
    </row>
    <row r="139" spans="1:1" s="3" customFormat="1"/>
    <row r="140" spans="1:1" s="3" customFormat="1"/>
    <row r="141" spans="1:1" s="3" customFormat="1"/>
    <row r="142" spans="1:1" s="3" customFormat="1"/>
    <row r="143" spans="1:1" s="3" customFormat="1"/>
    <row r="144" spans="1:1"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11"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12"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12" customFormat="1"/>
    <row r="243" s="3" customFormat="1"/>
    <row r="244" s="3" customFormat="1"/>
    <row r="245" s="3" customFormat="1"/>
    <row r="246" s="3" customFormat="1"/>
    <row r="247" s="3" customFormat="1"/>
    <row r="248" s="3" customFormat="1"/>
    <row r="249" s="3" customFormat="1"/>
    <row r="250" s="12" customFormat="1"/>
    <row r="251" s="12" customFormat="1"/>
    <row r="252" s="12" customFormat="1"/>
    <row r="253" s="12" customFormat="1"/>
    <row r="254" s="12"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12" customFormat="1"/>
    <row r="319" s="12" customFormat="1"/>
    <row r="320" s="12"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12" customFormat="1"/>
    <row r="462" s="12" customFormat="1"/>
    <row r="463" s="12" customFormat="1"/>
    <row r="464" s="3" customFormat="1"/>
    <row r="465" s="3" customFormat="1"/>
    <row r="466" s="3" customFormat="1"/>
    <row r="467" s="3" customFormat="1"/>
    <row r="468" s="3" customFormat="1"/>
    <row r="469" s="3" customFormat="1"/>
    <row r="470" s="3" customFormat="1"/>
    <row r="471" s="3" customFormat="1"/>
    <row r="472" s="3" customFormat="1"/>
    <row r="473" s="12" customFormat="1"/>
    <row r="474" s="3" customFormat="1"/>
    <row r="475" s="3" customFormat="1"/>
    <row r="476" s="3" customFormat="1"/>
    <row r="477" s="3" customFormat="1"/>
    <row r="478" s="3" customFormat="1"/>
    <row r="479" s="3" customFormat="1"/>
    <row r="480" s="3" customFormat="1"/>
    <row r="481" s="3" customFormat="1"/>
    <row r="482" s="12" customFormat="1"/>
    <row r="483" s="12"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12" customFormat="1"/>
    <row r="507" s="3" customFormat="1"/>
    <row r="508" s="3" customFormat="1"/>
    <row r="509" s="3" customFormat="1"/>
    <row r="510" s="3" customFormat="1"/>
    <row r="511" s="3" customFormat="1"/>
    <row r="512" s="3" customFormat="1"/>
    <row r="513" s="3" customFormat="1"/>
    <row r="514" s="3" customFormat="1"/>
    <row r="515" s="3" customFormat="1"/>
    <row r="516" s="12"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12"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10" customFormat="1"/>
    <row r="585" s="10"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row r="619" s="3" customFormat="1"/>
    <row r="620" s="3" customFormat="1"/>
    <row r="621" s="3" customFormat="1"/>
    <row r="622" s="3" customFormat="1"/>
    <row r="623" s="3" customFormat="1"/>
    <row r="624" s="3" customFormat="1"/>
    <row r="625" s="3" customFormat="1"/>
    <row r="626" s="3" customFormat="1"/>
    <row r="627" s="3" customFormat="1"/>
    <row r="628" s="3" customFormat="1"/>
    <row r="629" s="3" customFormat="1"/>
    <row r="630" s="3" customFormat="1"/>
    <row r="631" s="3" customFormat="1"/>
    <row r="632" s="3" customFormat="1"/>
    <row r="633" s="12" customFormat="1"/>
    <row r="634" s="12" customFormat="1"/>
    <row r="635" s="12" customFormat="1"/>
    <row r="636" s="3" customFormat="1"/>
    <row r="637" s="3" customFormat="1"/>
    <row r="638" s="3" customFormat="1"/>
    <row r="639" s="3" customFormat="1"/>
    <row r="640" s="3" customFormat="1"/>
    <row r="641" s="3" customFormat="1"/>
    <row r="642" s="3" customFormat="1"/>
    <row r="643" s="3" customFormat="1"/>
    <row r="644" s="3" customFormat="1"/>
    <row r="645" s="3" customFormat="1"/>
    <row r="646" s="3" customFormat="1"/>
    <row r="647" s="12" customFormat="1"/>
    <row r="648" s="12" customFormat="1"/>
    <row r="649" s="3" customFormat="1"/>
    <row r="650" s="3" customFormat="1"/>
    <row r="651" s="3" customFormat="1"/>
    <row r="652" s="3" customFormat="1"/>
    <row r="653" s="3" customFormat="1"/>
    <row r="654" s="3" customFormat="1"/>
    <row r="655" s="3" customFormat="1"/>
    <row r="656" s="3" customFormat="1"/>
    <row r="657" s="3" customFormat="1"/>
    <row r="658" s="3" customFormat="1"/>
    <row r="659" s="3" customFormat="1"/>
    <row r="660" s="3" customFormat="1"/>
    <row r="661" s="3" customFormat="1"/>
    <row r="662" s="3" customFormat="1"/>
    <row r="663" s="3" customFormat="1"/>
    <row r="664" s="3" customFormat="1"/>
    <row r="665" s="3" customFormat="1"/>
    <row r="666" s="3" customFormat="1"/>
    <row r="667" s="3" customFormat="1"/>
    <row r="668" s="3" customFormat="1"/>
    <row r="669" s="3" customFormat="1"/>
    <row r="670" s="3" customFormat="1"/>
    <row r="671" s="3" customFormat="1"/>
    <row r="672" s="3" customFormat="1"/>
    <row r="673" s="3" customFormat="1"/>
    <row r="674" s="3" customFormat="1"/>
    <row r="675" s="3" customFormat="1"/>
    <row r="676" s="3" customFormat="1"/>
    <row r="677" s="3" customFormat="1"/>
    <row r="678" s="3" customFormat="1"/>
    <row r="679" s="3" customFormat="1"/>
    <row r="680" s="3" customFormat="1"/>
    <row r="681" s="3" customFormat="1"/>
    <row r="682" s="3" customFormat="1"/>
    <row r="683" s="3" customFormat="1"/>
    <row r="684" s="3" customFormat="1"/>
    <row r="685" s="3" customFormat="1"/>
    <row r="686" s="3" customFormat="1"/>
    <row r="687" s="12" customFormat="1"/>
    <row r="688" s="3" customFormat="1"/>
    <row r="689" s="3" customFormat="1"/>
    <row r="690" s="3" customFormat="1"/>
    <row r="691" s="3" customFormat="1"/>
    <row r="692" s="3" customFormat="1"/>
    <row r="693" s="3" customFormat="1"/>
    <row r="694" s="3" customFormat="1"/>
    <row r="695" s="3" customFormat="1"/>
    <row r="696" s="3" customFormat="1"/>
    <row r="697" s="3" customFormat="1"/>
    <row r="698" s="3" customFormat="1"/>
    <row r="699" s="3" customFormat="1"/>
    <row r="700" s="3" customFormat="1"/>
    <row r="701" s="3" customFormat="1"/>
    <row r="702" s="3" customFormat="1"/>
    <row r="703" s="3" customFormat="1"/>
    <row r="704" s="3" customFormat="1"/>
    <row r="705" s="3" customFormat="1"/>
    <row r="706" s="3" customFormat="1"/>
    <row r="707" s="3" customFormat="1"/>
    <row r="708" s="3" customFormat="1"/>
    <row r="709" s="3" customFormat="1"/>
    <row r="710" s="3" customFormat="1"/>
    <row r="711" s="3" customFormat="1"/>
    <row r="712" s="3" customFormat="1"/>
    <row r="713" s="3" customFormat="1"/>
    <row r="714" s="3" customFormat="1"/>
    <row r="715" s="3" customFormat="1"/>
    <row r="716" s="3" customFormat="1"/>
    <row r="717" s="3" customFormat="1"/>
    <row r="718" s="3" customFormat="1"/>
    <row r="719" s="3" customFormat="1"/>
    <row r="720" s="3" customFormat="1"/>
    <row r="721" s="3" customFormat="1"/>
    <row r="722" s="3" customFormat="1"/>
    <row r="723" s="3" customFormat="1"/>
    <row r="724" s="3" customFormat="1"/>
    <row r="725" s="3" customFormat="1"/>
    <row r="726" s="3" customFormat="1"/>
    <row r="727" s="3" customFormat="1"/>
    <row r="728" s="3" customFormat="1"/>
    <row r="729" s="3" customFormat="1"/>
    <row r="730" s="12" customFormat="1"/>
    <row r="731" s="3" customFormat="1"/>
    <row r="732" s="3" customFormat="1"/>
    <row r="733" s="3" customFormat="1"/>
    <row r="734" s="3" customFormat="1"/>
    <row r="735" s="3" customFormat="1"/>
    <row r="736" s="3" customFormat="1"/>
    <row r="737" s="3" customFormat="1"/>
    <row r="738" s="3" customFormat="1"/>
    <row r="739" s="3" customFormat="1"/>
    <row r="740" s="3" customFormat="1"/>
    <row r="741" s="3" customFormat="1"/>
    <row r="742" s="3" customFormat="1"/>
    <row r="743" s="3" customFormat="1"/>
    <row r="744" s="3" customFormat="1"/>
    <row r="745" s="3" customFormat="1"/>
    <row r="746" s="3" customFormat="1"/>
    <row r="747" s="3" customFormat="1"/>
    <row r="748" s="3" customFormat="1"/>
    <row r="749" s="3" customFormat="1"/>
    <row r="750" s="3" customFormat="1"/>
    <row r="751" s="3" customFormat="1"/>
    <row r="752" s="3" customFormat="1"/>
    <row r="753" s="3" customFormat="1"/>
    <row r="754" s="3" customFormat="1"/>
    <row r="755" s="3" customFormat="1"/>
    <row r="756" s="3" customFormat="1"/>
    <row r="757" s="3" customFormat="1"/>
    <row r="758" s="3" customFormat="1"/>
    <row r="759" s="3" customFormat="1"/>
    <row r="760" s="3" customFormat="1"/>
    <row r="761" s="3" customFormat="1"/>
    <row r="762" s="3" customFormat="1"/>
    <row r="763" s="3" customFormat="1"/>
    <row r="764" s="3" customFormat="1"/>
    <row r="765" s="3" customFormat="1"/>
    <row r="766" s="3" customFormat="1"/>
    <row r="767" s="3" customFormat="1"/>
    <row r="768" s="3" customFormat="1"/>
    <row r="769" s="3" customFormat="1"/>
    <row r="770" s="3" customFormat="1"/>
    <row r="771" s="3" customFormat="1"/>
    <row r="772" s="3" customFormat="1"/>
    <row r="773" s="3" customFormat="1"/>
    <row r="774" s="3" customFormat="1"/>
    <row r="775" s="3" customFormat="1"/>
    <row r="776" s="3" customFormat="1"/>
    <row r="777" s="3" customFormat="1"/>
    <row r="778" s="3" customFormat="1"/>
    <row r="779" s="3" customFormat="1"/>
    <row r="780" s="3" customFormat="1"/>
    <row r="781" s="3" customFormat="1"/>
    <row r="782" s="3" customFormat="1"/>
    <row r="783" s="3" customFormat="1"/>
    <row r="784" s="3" customFormat="1"/>
    <row r="785" s="3" customFormat="1"/>
    <row r="786" s="3" customFormat="1"/>
    <row r="787" s="3" customFormat="1"/>
    <row r="788" s="3" customFormat="1"/>
    <row r="789" s="3" customFormat="1"/>
    <row r="790" s="3" customFormat="1"/>
    <row r="791" s="3" customFormat="1"/>
    <row r="792" s="3" customFormat="1"/>
    <row r="793" s="3" customFormat="1"/>
    <row r="794" s="3" customFormat="1"/>
    <row r="795" s="3" customFormat="1"/>
    <row r="796" s="3" customFormat="1"/>
    <row r="797" s="12" customFormat="1"/>
    <row r="798" s="3" customFormat="1"/>
    <row r="799" s="3" customFormat="1"/>
    <row r="800" s="3" customFormat="1"/>
    <row r="801" s="3" customFormat="1"/>
    <row r="802" s="3" customFormat="1"/>
    <row r="803" s="3" customFormat="1"/>
    <row r="804" s="3" customFormat="1"/>
    <row r="805" s="3" customFormat="1"/>
    <row r="806" s="3" customFormat="1"/>
    <row r="807" s="3" customFormat="1"/>
    <row r="808" s="3" customFormat="1"/>
    <row r="809" s="3" customFormat="1"/>
    <row r="810" s="3" customFormat="1"/>
    <row r="811" s="3" customFormat="1"/>
    <row r="812" s="3" customFormat="1"/>
    <row r="813" s="3" customFormat="1"/>
    <row r="814" s="3" customFormat="1"/>
    <row r="815" s="3" customFormat="1"/>
    <row r="816" s="3" customFormat="1"/>
    <row r="817" s="3" customFormat="1"/>
    <row r="818" s="3" customFormat="1"/>
    <row r="819" s="3" customFormat="1"/>
    <row r="820" s="3" customFormat="1"/>
    <row r="821" s="3" customFormat="1"/>
    <row r="822" s="3" customFormat="1"/>
    <row r="823" s="3" customFormat="1"/>
    <row r="824" s="3" customFormat="1"/>
    <row r="825" s="3" customFormat="1"/>
    <row r="826" s="3" customFormat="1"/>
    <row r="827" s="3" customFormat="1"/>
    <row r="828" s="3" customFormat="1"/>
    <row r="829" s="3" customFormat="1"/>
    <row r="830" s="3" customFormat="1"/>
    <row r="831" s="3" customFormat="1"/>
    <row r="832" s="3" customFormat="1"/>
    <row r="833" s="3" customFormat="1"/>
    <row r="834" s="3" customFormat="1"/>
    <row r="835" s="3" customFormat="1"/>
    <row r="836" s="3" customFormat="1"/>
    <row r="837" s="3" customFormat="1"/>
    <row r="838" s="3" customFormat="1"/>
    <row r="839" s="3" customFormat="1"/>
    <row r="840" s="3" customFormat="1"/>
    <row r="841" s="3" customFormat="1"/>
    <row r="842" s="3" customFormat="1"/>
    <row r="843" s="3" customFormat="1"/>
    <row r="844" s="3" customFormat="1"/>
    <row r="845" s="3" customFormat="1"/>
    <row r="846" s="3" customFormat="1"/>
    <row r="847" s="3" customFormat="1"/>
    <row r="848" s="3" customFormat="1"/>
    <row r="849" s="12" customFormat="1"/>
    <row r="850" s="12" customFormat="1"/>
    <row r="851" s="12" customFormat="1"/>
    <row r="852" s="12" customFormat="1"/>
    <row r="853" s="12" customFormat="1"/>
    <row r="854" s="12" customFormat="1"/>
    <row r="855" s="12" customFormat="1"/>
    <row r="856" s="3" customFormat="1"/>
    <row r="857" s="3" customFormat="1"/>
    <row r="858" s="3" customFormat="1"/>
    <row r="859" s="3" customFormat="1"/>
    <row r="860" s="3" customFormat="1"/>
    <row r="861" s="3" customFormat="1"/>
    <row r="862" s="3" customFormat="1"/>
    <row r="863" s="3" customFormat="1"/>
    <row r="864" s="3" customFormat="1"/>
    <row r="865" s="3" customFormat="1"/>
    <row r="866" s="3" customFormat="1"/>
    <row r="867" s="3" customFormat="1"/>
    <row r="868" s="3" customFormat="1"/>
    <row r="869" s="3" customFormat="1"/>
    <row r="870" s="3" customFormat="1"/>
    <row r="871" s="3" customFormat="1"/>
    <row r="872" s="3" customFormat="1"/>
    <row r="873" s="3" customFormat="1"/>
    <row r="874" s="3" customFormat="1"/>
    <row r="875" s="3" customFormat="1"/>
    <row r="876" s="3" customFormat="1"/>
    <row r="877" s="3" customFormat="1"/>
    <row r="878" s="3" customFormat="1"/>
    <row r="879" s="3" customFormat="1"/>
    <row r="880" s="3" customFormat="1"/>
    <row r="881" s="3" customFormat="1"/>
    <row r="882" s="3" customFormat="1"/>
    <row r="883" s="3" customFormat="1"/>
    <row r="884" s="3" customFormat="1"/>
    <row r="885" s="3" customFormat="1"/>
    <row r="886" s="3" customFormat="1"/>
    <row r="887" s="3" customFormat="1"/>
    <row r="888" s="3" customFormat="1"/>
    <row r="889" s="3" customFormat="1"/>
    <row r="890" s="3" customFormat="1"/>
    <row r="891" s="3" customFormat="1"/>
    <row r="892" s="3" customFormat="1"/>
    <row r="893" s="3" customFormat="1"/>
    <row r="894" s="3" customFormat="1"/>
    <row r="895" s="3" customFormat="1"/>
    <row r="896" s="3" customFormat="1"/>
    <row r="897" s="3" customFormat="1"/>
    <row r="898" s="3" customFormat="1"/>
    <row r="899" s="3" customFormat="1"/>
    <row r="900" s="3" customFormat="1"/>
    <row r="901" s="3" customFormat="1"/>
    <row r="902" s="3" customFormat="1"/>
    <row r="903" s="3" customFormat="1"/>
    <row r="904" s="3" customFormat="1"/>
    <row r="905" s="3" customFormat="1"/>
    <row r="906" s="3" customFormat="1"/>
    <row r="907" s="3" customFormat="1"/>
    <row r="908" s="12" customFormat="1"/>
    <row r="909" s="12" customFormat="1"/>
    <row r="910" s="12" customFormat="1"/>
    <row r="911" s="12" customFormat="1"/>
    <row r="912" s="3" customFormat="1"/>
    <row r="913" s="3" customFormat="1"/>
    <row r="914" s="3" customFormat="1"/>
    <row r="915" s="3" customFormat="1"/>
    <row r="916" s="3" customFormat="1"/>
    <row r="917" s="3" customFormat="1"/>
    <row r="918" s="3" customFormat="1"/>
    <row r="919" s="3" customFormat="1"/>
    <row r="920" s="3" customFormat="1"/>
    <row r="921" s="3" customFormat="1"/>
    <row r="922" s="3" customFormat="1"/>
    <row r="923" s="3" customFormat="1"/>
    <row r="924" s="3" customFormat="1"/>
    <row r="925" s="3" customFormat="1"/>
    <row r="926" s="3" customFormat="1"/>
    <row r="927" s="3" customFormat="1"/>
    <row r="928" s="3" customFormat="1"/>
    <row r="929" s="3" customFormat="1"/>
    <row r="930" s="3" customFormat="1"/>
    <row r="931" s="3" customFormat="1"/>
    <row r="932" s="3" customFormat="1"/>
    <row r="933" s="3" customFormat="1"/>
    <row r="934" s="3" customFormat="1"/>
    <row r="935" s="3" customFormat="1"/>
    <row r="936" s="3" customFormat="1"/>
    <row r="937" s="3" customFormat="1"/>
    <row r="938" s="3" customFormat="1"/>
    <row r="939" s="3" customFormat="1"/>
    <row r="940" s="3" customFormat="1"/>
    <row r="941" s="12" customFormat="1"/>
    <row r="942" s="3" customFormat="1"/>
    <row r="943" s="3" customFormat="1"/>
    <row r="944" s="3" customFormat="1"/>
    <row r="945" s="3" customFormat="1"/>
    <row r="946" s="3" customFormat="1"/>
    <row r="947" s="3" customFormat="1"/>
    <row r="948" s="3" customFormat="1"/>
    <row r="949" s="3" customFormat="1"/>
    <row r="950" s="3" customFormat="1"/>
    <row r="951" s="3" customFormat="1"/>
    <row r="952" s="3" customFormat="1"/>
    <row r="953" s="3" customFormat="1"/>
    <row r="954" s="3" customFormat="1"/>
    <row r="955" s="3" customFormat="1"/>
    <row r="956" s="3" customFormat="1"/>
    <row r="957" s="3" customFormat="1"/>
    <row r="958" s="3" customFormat="1"/>
    <row r="959" s="3" customFormat="1"/>
    <row r="960" s="3" customFormat="1"/>
    <row r="961" s="3" customFormat="1"/>
    <row r="962" s="3" customFormat="1"/>
    <row r="963" s="3" customFormat="1"/>
    <row r="964" s="3" customFormat="1"/>
    <row r="965" s="3" customFormat="1"/>
    <row r="966" s="3" customFormat="1"/>
    <row r="967" s="3" customFormat="1"/>
    <row r="968" s="3" customFormat="1"/>
    <row r="969" s="3" customFormat="1"/>
    <row r="970" s="3" customFormat="1"/>
    <row r="971" s="3" customFormat="1"/>
    <row r="972" s="3" customFormat="1"/>
    <row r="973" s="3" customFormat="1"/>
    <row r="974" s="3" customFormat="1"/>
    <row r="975" s="3" customFormat="1"/>
    <row r="976" s="3" customFormat="1"/>
    <row r="977" s="3" customFormat="1"/>
    <row r="978" s="3" customFormat="1"/>
    <row r="979" s="3" customFormat="1"/>
    <row r="980" s="3" customFormat="1"/>
    <row r="981" s="3" customFormat="1"/>
    <row r="982" s="3" customFormat="1"/>
    <row r="983" s="3" customFormat="1"/>
    <row r="984" s="3" customFormat="1"/>
    <row r="985" s="3" customFormat="1"/>
    <row r="986" s="3" customFormat="1"/>
    <row r="987" s="3" customFormat="1"/>
    <row r="988" s="3" customFormat="1"/>
    <row r="989" s="3" customFormat="1"/>
    <row r="990" s="3" customFormat="1"/>
    <row r="991" s="3" customFormat="1"/>
    <row r="992" s="3" customFormat="1"/>
    <row r="993" s="3" customFormat="1"/>
    <row r="994" s="3" customFormat="1"/>
    <row r="995" s="3" customFormat="1"/>
    <row r="996" s="3" customFormat="1"/>
    <row r="997" s="3" customFormat="1"/>
    <row r="998" s="3" customFormat="1"/>
    <row r="999" s="3" customFormat="1"/>
    <row r="1000" s="3" customFormat="1"/>
    <row r="1001" s="3" customFormat="1"/>
    <row r="1002" s="3" customFormat="1"/>
    <row r="1003" s="3" customFormat="1"/>
    <row r="1004" s="3" customFormat="1"/>
    <row r="1005" s="3" customFormat="1"/>
    <row r="1006" s="3" customFormat="1"/>
    <row r="1007" s="3" customFormat="1"/>
    <row r="1008" s="3" customFormat="1"/>
    <row r="1009" s="3" customFormat="1"/>
    <row r="1010" s="3" customFormat="1"/>
    <row r="1011" s="3" customFormat="1"/>
    <row r="1012" s="3" customFormat="1"/>
    <row r="1013" s="3" customFormat="1"/>
    <row r="1014" s="3" customFormat="1"/>
    <row r="1015" s="3" customFormat="1"/>
    <row r="1016" s="3" customFormat="1"/>
    <row r="1017" s="3" customFormat="1"/>
    <row r="1018" s="3" customFormat="1"/>
    <row r="1019" s="3" customFormat="1"/>
    <row r="1020" s="3" customFormat="1"/>
    <row r="1021" s="3" customFormat="1"/>
    <row r="1022" s="3" customFormat="1"/>
    <row r="1023" s="3" customFormat="1"/>
    <row r="1024" s="3" customFormat="1"/>
    <row r="1025" s="3" customFormat="1"/>
    <row r="1026" s="3" customFormat="1"/>
    <row r="1027" s="3" customFormat="1"/>
    <row r="1028" s="3" customFormat="1"/>
    <row r="1029" s="3" customFormat="1"/>
    <row r="1030" s="3" customFormat="1"/>
    <row r="1031" s="3" customFormat="1"/>
    <row r="1032" s="3" customFormat="1"/>
    <row r="1033" s="3" customFormat="1"/>
    <row r="1034" s="3" customFormat="1"/>
    <row r="1035" s="3" customFormat="1"/>
    <row r="1036" s="3" customFormat="1"/>
    <row r="1037" s="3" customFormat="1"/>
    <row r="1038" s="3" customFormat="1"/>
    <row r="1039" s="3" customFormat="1"/>
    <row r="1040" s="3" customFormat="1"/>
    <row r="1041" s="3" customFormat="1"/>
    <row r="1042" s="3" customFormat="1"/>
    <row r="1043" s="3" customFormat="1"/>
    <row r="1044" s="3" customFormat="1"/>
    <row r="1045" customFormat="1"/>
  </sheetData>
  <sheetProtection insertRows="0" deleteRows="0"/>
  <dataConsolidate/>
  <phoneticPr fontId="3" type="noConversion"/>
  <conditionalFormatting sqref="C11:R11 A16:IV1044 B9 A10:B11 A2:A9 A12:A15 S9:IV11 B14:IV15">
    <cfRule type="expression" dxfId="0" priority="1" stopIfTrue="1">
      <formula>#REF!&lt;15</formula>
    </cfRule>
  </conditionalFormatting>
  <pageMargins left="0.43307086614173229" right="0.23622047244094491" top="0.51181102362204722" bottom="0.42" header="0.51181102362204722" footer="0.23622047244094491"/>
  <pageSetup paperSize="9" fitToHeight="35" orientation="portrait" r:id="rId1"/>
  <headerFooter alignWithMargins="0">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68"/>
  <sheetViews>
    <sheetView zoomScaleNormal="100" workbookViewId="0">
      <pane ySplit="1" topLeftCell="A2" activePane="bottomLeft" state="frozen"/>
      <selection pane="bottomLeft" activeCell="C7" sqref="C7"/>
    </sheetView>
  </sheetViews>
  <sheetFormatPr baseColWidth="10" defaultColWidth="8.5" defaultRowHeight="13"/>
  <cols>
    <col min="1" max="1" width="9.1640625" style="41" customWidth="1"/>
    <col min="2" max="2" width="27.5" customWidth="1"/>
    <col min="3" max="3" width="35.1640625" style="49" customWidth="1"/>
    <col min="4" max="4" width="18" style="41" customWidth="1"/>
    <col min="5" max="5" width="14.1640625" style="41" customWidth="1"/>
    <col min="6" max="6" width="29.1640625" style="49" customWidth="1"/>
    <col min="7" max="7" width="15.1640625" style="41" customWidth="1"/>
  </cols>
  <sheetData>
    <row r="1" spans="1:13" s="2" customFormat="1" ht="28">
      <c r="A1" s="141" t="s">
        <v>24</v>
      </c>
      <c r="B1" s="141" t="s">
        <v>25</v>
      </c>
      <c r="C1" s="141" t="s">
        <v>26</v>
      </c>
      <c r="D1" s="141" t="s">
        <v>27</v>
      </c>
      <c r="E1" s="141" t="s">
        <v>43</v>
      </c>
      <c r="F1" s="141" t="s">
        <v>29</v>
      </c>
      <c r="G1" s="141" t="s">
        <v>28</v>
      </c>
    </row>
    <row r="2" spans="1:13" ht="56">
      <c r="A2" s="137">
        <v>19</v>
      </c>
      <c r="B2" s="185" t="s">
        <v>250</v>
      </c>
      <c r="C2" s="185" t="s">
        <v>251</v>
      </c>
      <c r="D2" s="134"/>
      <c r="E2" s="135"/>
      <c r="F2" s="136"/>
      <c r="G2" s="134"/>
    </row>
    <row r="3" spans="1:13">
      <c r="A3" s="133"/>
      <c r="B3" s="133"/>
      <c r="C3" s="136"/>
      <c r="D3" s="137"/>
      <c r="E3" s="134"/>
      <c r="F3" s="133"/>
      <c r="G3" s="134"/>
    </row>
    <row r="4" spans="1:13">
      <c r="A4" s="133"/>
      <c r="B4" s="133"/>
      <c r="C4" s="138"/>
      <c r="D4" s="134"/>
      <c r="E4" s="134"/>
      <c r="F4" s="133"/>
      <c r="G4" s="134"/>
    </row>
    <row r="5" spans="1:13">
      <c r="A5" s="137"/>
      <c r="B5" s="139"/>
      <c r="C5" s="136"/>
      <c r="D5" s="137"/>
      <c r="E5" s="135"/>
      <c r="F5" s="136"/>
      <c r="G5" s="134"/>
      <c r="M5" s="6"/>
    </row>
    <row r="6" spans="1:13">
      <c r="A6" s="137"/>
      <c r="B6" s="139"/>
      <c r="C6" s="133"/>
      <c r="D6" s="134"/>
      <c r="E6" s="134"/>
      <c r="F6" s="133"/>
      <c r="G6" s="134"/>
    </row>
    <row r="7" spans="1:13">
      <c r="A7" s="134"/>
      <c r="B7" s="140"/>
      <c r="C7" s="133"/>
      <c r="D7" s="134"/>
      <c r="E7" s="134"/>
      <c r="F7" s="133"/>
      <c r="G7" s="134"/>
    </row>
    <row r="8" spans="1:13">
      <c r="A8" s="134"/>
      <c r="B8" s="140"/>
      <c r="C8" s="133"/>
      <c r="D8" s="134"/>
      <c r="E8" s="134"/>
      <c r="F8" s="133"/>
      <c r="G8" s="134"/>
    </row>
    <row r="9" spans="1:13">
      <c r="A9" s="134"/>
      <c r="B9" s="140"/>
      <c r="C9" s="133"/>
      <c r="D9" s="134"/>
      <c r="E9" s="134"/>
      <c r="F9" s="133"/>
      <c r="G9" s="134"/>
    </row>
    <row r="10" spans="1:13">
      <c r="A10" s="134"/>
      <c r="B10" s="140"/>
      <c r="C10" s="133"/>
      <c r="D10" s="134"/>
      <c r="E10" s="134"/>
      <c r="F10" s="133"/>
      <c r="G10" s="134"/>
    </row>
    <row r="11" spans="1:13">
      <c r="A11" s="134"/>
      <c r="B11" s="140"/>
      <c r="C11" s="133"/>
      <c r="D11" s="134"/>
      <c r="E11" s="134"/>
      <c r="F11" s="133"/>
      <c r="G11" s="134"/>
    </row>
    <row r="12" spans="1:13">
      <c r="A12" s="134"/>
      <c r="B12" s="140"/>
      <c r="C12" s="133"/>
      <c r="D12" s="134"/>
      <c r="E12" s="134"/>
      <c r="F12" s="133"/>
      <c r="G12" s="134"/>
    </row>
    <row r="13" spans="1:13">
      <c r="A13" s="134"/>
      <c r="B13" s="140"/>
      <c r="C13" s="133"/>
      <c r="D13" s="134"/>
      <c r="E13" s="134"/>
      <c r="F13" s="133"/>
      <c r="G13" s="134"/>
    </row>
    <row r="14" spans="1:13">
      <c r="A14" s="134"/>
      <c r="B14" s="140"/>
      <c r="C14" s="133"/>
      <c r="D14" s="134"/>
      <c r="E14" s="134"/>
      <c r="F14" s="133"/>
      <c r="G14" s="134"/>
    </row>
    <row r="15" spans="1:13">
      <c r="A15" s="134"/>
      <c r="B15" s="140"/>
      <c r="C15" s="133"/>
      <c r="D15" s="134"/>
      <c r="E15" s="134"/>
      <c r="F15" s="133"/>
      <c r="G15" s="134"/>
    </row>
    <row r="16" spans="1:13">
      <c r="A16" s="134"/>
      <c r="B16" s="140"/>
      <c r="C16" s="133"/>
      <c r="D16" s="134"/>
      <c r="E16" s="134"/>
      <c r="F16" s="133"/>
      <c r="G16" s="134"/>
    </row>
    <row r="17" spans="1:7">
      <c r="A17" s="134"/>
      <c r="B17" s="140"/>
      <c r="C17" s="133"/>
      <c r="D17" s="134"/>
      <c r="E17" s="134"/>
      <c r="F17" s="133"/>
      <c r="G17" s="134"/>
    </row>
    <row r="18" spans="1:7">
      <c r="A18" s="134"/>
      <c r="B18" s="140"/>
      <c r="C18" s="133"/>
      <c r="D18" s="134"/>
      <c r="E18" s="134"/>
      <c r="F18" s="133"/>
      <c r="G18" s="134"/>
    </row>
    <row r="19" spans="1:7">
      <c r="A19" s="134"/>
      <c r="B19" s="140"/>
      <c r="C19" s="133"/>
      <c r="D19" s="134"/>
      <c r="E19" s="134"/>
      <c r="F19" s="133"/>
      <c r="G19" s="134"/>
    </row>
    <row r="20" spans="1:7">
      <c r="A20" s="134"/>
      <c r="B20" s="140"/>
      <c r="C20" s="133"/>
      <c r="D20" s="134"/>
      <c r="E20" s="134"/>
      <c r="F20" s="133"/>
      <c r="G20" s="134"/>
    </row>
    <row r="21" spans="1:7">
      <c r="A21" s="134"/>
      <c r="B21" s="140"/>
      <c r="C21" s="133"/>
      <c r="D21" s="134"/>
      <c r="E21" s="134"/>
      <c r="F21" s="133"/>
      <c r="G21" s="134"/>
    </row>
    <row r="22" spans="1:7">
      <c r="A22" s="134"/>
      <c r="B22" s="140"/>
      <c r="C22" s="133"/>
      <c r="D22" s="134"/>
      <c r="E22" s="134"/>
      <c r="F22" s="133"/>
      <c r="G22" s="134"/>
    </row>
    <row r="23" spans="1:7">
      <c r="A23" s="134"/>
      <c r="B23" s="140"/>
      <c r="C23" s="133"/>
      <c r="D23" s="134"/>
      <c r="E23" s="134"/>
      <c r="F23" s="133"/>
      <c r="G23" s="134"/>
    </row>
    <row r="24" spans="1:7">
      <c r="A24" s="134"/>
      <c r="B24" s="140"/>
      <c r="C24" s="133"/>
      <c r="D24" s="134"/>
      <c r="E24" s="134"/>
      <c r="F24" s="133"/>
      <c r="G24" s="134"/>
    </row>
    <row r="25" spans="1:7">
      <c r="A25" s="134"/>
      <c r="B25" s="140"/>
      <c r="C25" s="133"/>
      <c r="D25" s="134"/>
      <c r="E25" s="134"/>
      <c r="F25" s="133"/>
      <c r="G25" s="134"/>
    </row>
    <row r="26" spans="1:7">
      <c r="A26" s="134"/>
      <c r="B26" s="140"/>
      <c r="C26" s="133"/>
      <c r="D26" s="134"/>
      <c r="E26" s="134"/>
      <c r="F26" s="133"/>
      <c r="G26" s="134"/>
    </row>
    <row r="27" spans="1:7">
      <c r="A27" s="134"/>
      <c r="B27" s="140"/>
      <c r="C27" s="133"/>
      <c r="D27" s="134"/>
      <c r="E27" s="134"/>
      <c r="F27" s="133"/>
      <c r="G27" s="134"/>
    </row>
    <row r="28" spans="1:7">
      <c r="A28" s="134"/>
      <c r="B28" s="140"/>
      <c r="C28" s="133"/>
      <c r="D28" s="134"/>
      <c r="E28" s="134"/>
      <c r="F28" s="133"/>
      <c r="G28" s="134"/>
    </row>
    <row r="29" spans="1:7">
      <c r="A29" s="134"/>
      <c r="B29" s="140"/>
      <c r="C29" s="133"/>
      <c r="D29" s="134"/>
      <c r="E29" s="134"/>
      <c r="F29" s="133"/>
      <c r="G29" s="134"/>
    </row>
    <row r="30" spans="1:7">
      <c r="A30" s="134"/>
      <c r="B30" s="140"/>
      <c r="C30" s="133"/>
      <c r="D30" s="134"/>
      <c r="E30" s="134"/>
      <c r="F30" s="133"/>
      <c r="G30" s="134"/>
    </row>
    <row r="31" spans="1:7">
      <c r="A31" s="134"/>
      <c r="B31" s="140"/>
      <c r="C31" s="133"/>
      <c r="D31" s="134"/>
      <c r="E31" s="134"/>
      <c r="F31" s="133"/>
      <c r="G31" s="134"/>
    </row>
    <row r="32" spans="1:7">
      <c r="A32" s="134"/>
      <c r="B32" s="140"/>
      <c r="C32" s="133"/>
      <c r="D32" s="134"/>
      <c r="E32" s="134"/>
      <c r="F32" s="133"/>
      <c r="G32" s="134"/>
    </row>
    <row r="33" spans="1:7">
      <c r="A33" s="134"/>
      <c r="B33" s="140"/>
      <c r="C33" s="133"/>
      <c r="D33" s="134"/>
      <c r="E33" s="134"/>
      <c r="F33" s="133"/>
      <c r="G33" s="134"/>
    </row>
    <row r="34" spans="1:7">
      <c r="A34" s="134"/>
      <c r="B34" s="140"/>
      <c r="C34" s="133"/>
      <c r="D34" s="134"/>
      <c r="E34" s="134"/>
      <c r="F34" s="133"/>
      <c r="G34" s="134"/>
    </row>
    <row r="35" spans="1:7">
      <c r="A35" s="134"/>
      <c r="B35" s="140"/>
      <c r="C35" s="133"/>
      <c r="D35" s="134"/>
      <c r="E35" s="134"/>
      <c r="F35" s="133"/>
      <c r="G35" s="134"/>
    </row>
    <row r="36" spans="1:7">
      <c r="A36" s="134"/>
      <c r="B36" s="140"/>
      <c r="C36" s="133"/>
      <c r="D36" s="134"/>
      <c r="E36" s="134"/>
      <c r="F36" s="133"/>
      <c r="G36" s="134"/>
    </row>
    <row r="37" spans="1:7">
      <c r="A37" s="134"/>
      <c r="B37" s="140"/>
      <c r="C37" s="133"/>
      <c r="D37" s="134"/>
      <c r="E37" s="134"/>
      <c r="F37" s="133"/>
      <c r="G37" s="134"/>
    </row>
    <row r="38" spans="1:7">
      <c r="A38" s="134"/>
      <c r="B38" s="140"/>
      <c r="C38" s="133"/>
      <c r="D38" s="134"/>
      <c r="E38" s="134"/>
      <c r="F38" s="133"/>
      <c r="G38" s="134"/>
    </row>
    <row r="39" spans="1:7">
      <c r="A39" s="134"/>
      <c r="B39" s="140"/>
      <c r="C39" s="133"/>
      <c r="D39" s="134"/>
      <c r="E39" s="134"/>
      <c r="F39" s="133"/>
      <c r="G39" s="134"/>
    </row>
    <row r="40" spans="1:7">
      <c r="A40" s="134"/>
      <c r="B40" s="140"/>
      <c r="C40" s="133"/>
      <c r="D40" s="134"/>
      <c r="E40" s="134"/>
      <c r="F40" s="133"/>
      <c r="G40" s="134"/>
    </row>
    <row r="41" spans="1:7">
      <c r="A41" s="47"/>
      <c r="B41" s="6"/>
      <c r="C41" s="48"/>
      <c r="D41" s="47"/>
      <c r="E41" s="47"/>
      <c r="F41" s="48"/>
      <c r="G41" s="47"/>
    </row>
    <row r="42" spans="1:7">
      <c r="A42" s="47"/>
      <c r="B42" s="6"/>
      <c r="C42" s="48"/>
      <c r="D42" s="47"/>
      <c r="E42" s="47"/>
      <c r="F42" s="48"/>
      <c r="G42" s="47"/>
    </row>
    <row r="43" spans="1:7">
      <c r="A43" s="47"/>
      <c r="B43" s="6"/>
      <c r="C43" s="48"/>
      <c r="D43" s="47"/>
      <c r="E43" s="47"/>
      <c r="F43" s="48"/>
      <c r="G43" s="47"/>
    </row>
    <row r="44" spans="1:7">
      <c r="A44" s="47"/>
      <c r="B44" s="6"/>
      <c r="C44" s="48"/>
      <c r="D44" s="47"/>
      <c r="E44" s="47"/>
      <c r="F44" s="48"/>
      <c r="G44" s="47"/>
    </row>
    <row r="45" spans="1:7">
      <c r="A45" s="47"/>
      <c r="B45" s="6"/>
      <c r="C45" s="48"/>
      <c r="D45" s="47"/>
      <c r="E45" s="47"/>
      <c r="F45" s="48"/>
      <c r="G45" s="47"/>
    </row>
    <row r="46" spans="1:7">
      <c r="A46" s="47"/>
      <c r="B46" s="6"/>
      <c r="C46" s="48"/>
      <c r="D46" s="47"/>
      <c r="E46" s="47"/>
      <c r="F46" s="48"/>
      <c r="G46" s="47"/>
    </row>
    <row r="47" spans="1:7">
      <c r="A47" s="47"/>
      <c r="B47" s="6"/>
      <c r="C47" s="48"/>
      <c r="D47" s="47"/>
      <c r="E47" s="47"/>
      <c r="F47" s="48"/>
      <c r="G47" s="47"/>
    </row>
    <row r="48" spans="1:7">
      <c r="A48" s="47"/>
      <c r="B48" s="6"/>
      <c r="C48" s="48"/>
      <c r="D48" s="47"/>
      <c r="E48" s="47"/>
      <c r="F48" s="48"/>
      <c r="G48" s="47"/>
    </row>
    <row r="49" spans="1:7">
      <c r="A49" s="47"/>
      <c r="B49" s="6"/>
      <c r="C49" s="48"/>
      <c r="D49" s="47"/>
      <c r="E49" s="47"/>
      <c r="F49" s="48"/>
      <c r="G49" s="47"/>
    </row>
    <row r="50" spans="1:7">
      <c r="A50" s="47"/>
      <c r="B50" s="6"/>
      <c r="C50" s="48"/>
      <c r="D50" s="47"/>
      <c r="E50" s="47"/>
      <c r="F50" s="48"/>
      <c r="G50" s="47"/>
    </row>
    <row r="51" spans="1:7">
      <c r="A51" s="47"/>
      <c r="B51" s="6"/>
      <c r="C51" s="48"/>
      <c r="D51" s="47"/>
      <c r="E51" s="47"/>
      <c r="F51" s="48"/>
      <c r="G51" s="47"/>
    </row>
    <row r="52" spans="1:7">
      <c r="A52" s="47"/>
      <c r="B52" s="6"/>
      <c r="C52" s="48"/>
      <c r="D52" s="47"/>
      <c r="E52" s="47"/>
      <c r="F52" s="48"/>
      <c r="G52" s="47"/>
    </row>
    <row r="53" spans="1:7">
      <c r="A53" s="47"/>
      <c r="B53" s="6"/>
      <c r="C53" s="48"/>
      <c r="D53" s="47"/>
      <c r="E53" s="47"/>
      <c r="F53" s="48"/>
      <c r="G53" s="47"/>
    </row>
    <row r="54" spans="1:7">
      <c r="A54" s="47"/>
      <c r="B54" s="6"/>
      <c r="C54" s="48"/>
      <c r="D54" s="47"/>
      <c r="E54" s="47"/>
      <c r="F54" s="48"/>
      <c r="G54" s="47"/>
    </row>
    <row r="55" spans="1:7">
      <c r="A55" s="47"/>
      <c r="B55" s="6"/>
      <c r="C55" s="48"/>
      <c r="D55" s="47"/>
      <c r="E55" s="47"/>
      <c r="F55" s="48"/>
      <c r="G55" s="47"/>
    </row>
    <row r="56" spans="1:7">
      <c r="A56" s="47"/>
      <c r="B56" s="6"/>
      <c r="C56" s="48"/>
      <c r="D56" s="47"/>
      <c r="E56" s="47"/>
      <c r="F56" s="48"/>
      <c r="G56" s="47"/>
    </row>
    <row r="57" spans="1:7">
      <c r="A57" s="47"/>
      <c r="B57" s="6"/>
      <c r="C57" s="48"/>
      <c r="D57" s="47"/>
      <c r="E57" s="47"/>
      <c r="F57" s="48"/>
      <c r="G57" s="47"/>
    </row>
    <row r="58" spans="1:7">
      <c r="A58" s="47"/>
      <c r="B58" s="6"/>
      <c r="C58" s="48"/>
      <c r="D58" s="47"/>
      <c r="E58" s="47"/>
      <c r="F58" s="48"/>
      <c r="G58" s="47"/>
    </row>
    <row r="59" spans="1:7">
      <c r="A59" s="47"/>
      <c r="B59" s="6"/>
      <c r="C59" s="48"/>
      <c r="D59" s="47"/>
      <c r="E59" s="47"/>
      <c r="F59" s="48"/>
      <c r="G59" s="47"/>
    </row>
    <row r="60" spans="1:7">
      <c r="A60" s="47"/>
      <c r="B60" s="6"/>
      <c r="C60" s="48"/>
      <c r="D60" s="47"/>
      <c r="E60" s="47"/>
      <c r="F60" s="48"/>
      <c r="G60" s="47"/>
    </row>
    <row r="61" spans="1:7">
      <c r="A61" s="47"/>
      <c r="B61" s="6"/>
      <c r="C61" s="48"/>
      <c r="D61" s="47"/>
      <c r="E61" s="47"/>
      <c r="F61" s="48"/>
      <c r="G61" s="47"/>
    </row>
    <row r="62" spans="1:7">
      <c r="A62" s="47"/>
      <c r="B62" s="6"/>
      <c r="C62" s="48"/>
      <c r="D62" s="47"/>
      <c r="E62" s="47"/>
      <c r="F62" s="48"/>
      <c r="G62" s="47"/>
    </row>
    <row r="63" spans="1:7">
      <c r="A63" s="47"/>
      <c r="B63" s="6"/>
      <c r="C63" s="48"/>
      <c r="D63" s="47"/>
      <c r="E63" s="47"/>
      <c r="F63" s="48"/>
      <c r="G63" s="47"/>
    </row>
    <row r="64" spans="1:7">
      <c r="A64" s="47"/>
      <c r="B64" s="6"/>
      <c r="C64" s="48"/>
      <c r="D64" s="47"/>
      <c r="E64" s="47"/>
      <c r="F64" s="48"/>
      <c r="G64" s="47"/>
    </row>
    <row r="65" spans="1:7">
      <c r="A65" s="47"/>
      <c r="B65" s="6"/>
      <c r="C65" s="48"/>
      <c r="D65" s="47"/>
      <c r="E65" s="47"/>
      <c r="F65" s="48"/>
      <c r="G65" s="47"/>
    </row>
    <row r="66" spans="1:7">
      <c r="A66" s="47"/>
      <c r="B66" s="6"/>
      <c r="C66" s="48"/>
      <c r="D66" s="47"/>
      <c r="E66" s="47"/>
      <c r="F66" s="48"/>
      <c r="G66" s="47"/>
    </row>
    <row r="67" spans="1:7">
      <c r="A67" s="47"/>
      <c r="B67" s="6"/>
      <c r="C67" s="48"/>
      <c r="D67" s="47"/>
      <c r="E67" s="47"/>
      <c r="F67" s="48"/>
      <c r="G67" s="47"/>
    </row>
    <row r="68" spans="1:7">
      <c r="A68" s="47"/>
      <c r="B68" s="6"/>
      <c r="C68" s="48"/>
      <c r="D68" s="47"/>
      <c r="E68" s="47"/>
      <c r="F68" s="48"/>
      <c r="G68" s="47"/>
    </row>
  </sheetData>
  <phoneticPr fontId="3" type="noConversion"/>
  <pageMargins left="0.70866141732283472" right="0.70866141732283472" top="0.74803149606299213" bottom="0.74803149606299213" header="0.31496062992125984" footer="0.31496062992125984"/>
  <pageSetup paperSize="9" scale="8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26"/>
  <sheetViews>
    <sheetView zoomScaleNormal="100" workbookViewId="0">
      <selection activeCell="B6" sqref="B6"/>
    </sheetView>
  </sheetViews>
  <sheetFormatPr baseColWidth="10" defaultColWidth="8.5" defaultRowHeight="13"/>
  <cols>
    <col min="1" max="1" width="25.5" customWidth="1"/>
    <col min="2" max="2" width="43.1640625" customWidth="1"/>
    <col min="3" max="3" width="49.5" customWidth="1"/>
    <col min="4" max="4" width="55.5" customWidth="1"/>
  </cols>
  <sheetData>
    <row r="1" spans="1:3" s="4" customFormat="1" ht="23">
      <c r="A1" s="9" t="s">
        <v>34</v>
      </c>
      <c r="B1" s="9"/>
    </row>
    <row r="2" spans="1:3" s="61" customFormat="1" ht="18">
      <c r="A2" s="61" t="s">
        <v>54</v>
      </c>
    </row>
    <row r="4" spans="1:3" ht="23">
      <c r="A4" s="9" t="s">
        <v>32</v>
      </c>
      <c r="B4" s="50"/>
      <c r="C4" s="1"/>
    </row>
    <row r="5" spans="1:3" ht="14">
      <c r="A5" s="142" t="s">
        <v>33</v>
      </c>
      <c r="B5" s="142" t="s">
        <v>37</v>
      </c>
      <c r="C5" s="142" t="s">
        <v>36</v>
      </c>
    </row>
    <row r="6" spans="1:3" ht="42">
      <c r="A6" s="187">
        <v>45553</v>
      </c>
      <c r="B6" s="142">
        <v>1</v>
      </c>
      <c r="C6" s="142" t="s">
        <v>254</v>
      </c>
    </row>
    <row r="7" spans="1:3">
      <c r="A7" s="142"/>
      <c r="B7" s="142"/>
      <c r="C7" s="142"/>
    </row>
    <row r="8" spans="1:3">
      <c r="A8" s="142"/>
      <c r="B8" s="142"/>
      <c r="C8" s="142"/>
    </row>
    <row r="9" spans="1:3">
      <c r="A9" s="142"/>
      <c r="B9" s="142"/>
      <c r="C9" s="142"/>
    </row>
    <row r="10" spans="1:3">
      <c r="A10" s="142"/>
      <c r="B10" s="142"/>
      <c r="C10" s="142"/>
    </row>
    <row r="11" spans="1:3">
      <c r="A11" s="143"/>
      <c r="B11" s="144"/>
      <c r="C11" s="144"/>
    </row>
    <row r="14" spans="1:3">
      <c r="B14" s="2"/>
    </row>
    <row r="15" spans="1:3">
      <c r="A15" s="145"/>
      <c r="B15" s="145"/>
      <c r="C15" s="145"/>
    </row>
    <row r="16" spans="1:3">
      <c r="A16" s="143"/>
      <c r="B16" s="144"/>
      <c r="C16" s="146"/>
    </row>
    <row r="17" spans="1:3">
      <c r="A17" s="143"/>
      <c r="B17" s="144"/>
      <c r="C17" s="146"/>
    </row>
    <row r="18" spans="1:3">
      <c r="A18" s="143"/>
      <c r="B18" s="144"/>
      <c r="C18" s="146"/>
    </row>
    <row r="19" spans="1:3">
      <c r="A19" s="143"/>
      <c r="B19" s="144"/>
      <c r="C19" s="146"/>
    </row>
    <row r="20" spans="1:3">
      <c r="A20" s="143"/>
      <c r="B20" s="144"/>
      <c r="C20" s="146"/>
    </row>
    <row r="21" spans="1:3">
      <c r="A21" s="143"/>
      <c r="B21" s="144"/>
      <c r="C21" s="146"/>
    </row>
    <row r="22" spans="1:3">
      <c r="A22" s="143"/>
      <c r="B22" s="144"/>
      <c r="C22" s="146"/>
    </row>
    <row r="23" spans="1:3">
      <c r="A23" s="143"/>
      <c r="B23" s="144"/>
      <c r="C23" s="146"/>
    </row>
    <row r="24" spans="1:3">
      <c r="A24" s="143"/>
      <c r="B24" s="144"/>
      <c r="C24" s="146"/>
    </row>
    <row r="25" spans="1:3">
      <c r="A25" s="143"/>
      <c r="B25" s="144"/>
      <c r="C25" s="146"/>
    </row>
    <row r="26" spans="1:3">
      <c r="A26" s="45"/>
      <c r="B26" s="45"/>
      <c r="C26" s="1"/>
    </row>
  </sheetData>
  <customSheetViews>
    <customSheetView guid="{39668906-F7FB-41D0-A742-31391E342A5E}" showRuler="0" topLeftCell="A70">
      <selection activeCell="D87" sqref="D87"/>
      <pageMargins left="0.75" right="0.75" top="1" bottom="1" header="0.5" footer="0.5"/>
      <pageSetup paperSize="9" orientation="portrait"/>
      <headerFooter alignWithMargins="0"/>
    </customSheetView>
  </customSheetViews>
  <phoneticPr fontId="3" type="noConversion"/>
  <pageMargins left="0.75" right="0.75" top="1" bottom="1" header="0.5" footer="0.5"/>
  <pageSetup paperSize="9" orientation="landscape" r:id="rId1"/>
  <headerFooter alignWithMargins="0">
    <oddHeader>&amp;CDraft for review purposes only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71"/>
  <sheetViews>
    <sheetView zoomScale="181" zoomScaleNormal="130" workbookViewId="0">
      <pane ySplit="1" topLeftCell="A73" activePane="bottomLeft" state="frozen"/>
      <selection pane="bottomLeft" activeCell="A15" sqref="A15"/>
    </sheetView>
  </sheetViews>
  <sheetFormatPr baseColWidth="10" defaultColWidth="86.1640625" defaultRowHeight="13"/>
  <cols>
    <col min="1" max="1" width="86.1640625" style="6" customWidth="1"/>
  </cols>
  <sheetData>
    <row r="1" spans="1:1" s="5" customFormat="1" ht="17">
      <c r="A1" s="7" t="s">
        <v>51</v>
      </c>
    </row>
    <row r="2" spans="1:1" s="59" customFormat="1" ht="16">
      <c r="A2" s="58"/>
    </row>
    <row r="3" spans="1:1" s="59" customFormat="1" ht="16">
      <c r="A3" s="58"/>
    </row>
    <row r="4" spans="1:1" ht="17">
      <c r="A4" s="7" t="s">
        <v>225</v>
      </c>
    </row>
    <row r="5" spans="1:1">
      <c r="A5" s="164" t="s">
        <v>110</v>
      </c>
    </row>
    <row r="6" spans="1:1">
      <c r="A6" s="164" t="s">
        <v>109</v>
      </c>
    </row>
    <row r="7" spans="1:1">
      <c r="A7" s="164" t="s">
        <v>52</v>
      </c>
    </row>
    <row r="8" spans="1:1">
      <c r="A8" s="164" t="s">
        <v>141</v>
      </c>
    </row>
    <row r="9" spans="1:1">
      <c r="A9" s="164" t="s">
        <v>31</v>
      </c>
    </row>
    <row r="10" spans="1:1">
      <c r="A10" s="164" t="s">
        <v>111</v>
      </c>
    </row>
    <row r="11" spans="1:1">
      <c r="A11" s="164" t="s">
        <v>142</v>
      </c>
    </row>
    <row r="12" spans="1:1">
      <c r="A12" s="164" t="s">
        <v>143</v>
      </c>
    </row>
    <row r="13" spans="1:1">
      <c r="A13" s="164" t="s">
        <v>53</v>
      </c>
    </row>
    <row r="14" spans="1:1">
      <c r="A14" s="164"/>
    </row>
    <row r="15" spans="1:1" ht="17">
      <c r="A15" s="7" t="s">
        <v>256</v>
      </c>
    </row>
    <row r="16" spans="1:1">
      <c r="A16" s="162" t="s">
        <v>159</v>
      </c>
    </row>
    <row r="17" spans="1:1">
      <c r="A17" s="163" t="s">
        <v>144</v>
      </c>
    </row>
    <row r="18" spans="1:1">
      <c r="A18" s="163" t="s">
        <v>145</v>
      </c>
    </row>
    <row r="19" spans="1:1">
      <c r="A19" s="163" t="s">
        <v>146</v>
      </c>
    </row>
    <row r="20" spans="1:1">
      <c r="A20" s="163" t="s">
        <v>31</v>
      </c>
    </row>
    <row r="21" spans="1:1">
      <c r="A21" s="164" t="s">
        <v>147</v>
      </c>
    </row>
    <row r="22" spans="1:1">
      <c r="A22" s="164" t="s">
        <v>148</v>
      </c>
    </row>
    <row r="23" spans="1:1">
      <c r="A23" s="163" t="s">
        <v>149</v>
      </c>
    </row>
    <row r="24" spans="1:1">
      <c r="A24" s="163" t="s">
        <v>150</v>
      </c>
    </row>
    <row r="25" spans="1:1">
      <c r="A25" s="163" t="s">
        <v>151</v>
      </c>
    </row>
    <row r="26" spans="1:1">
      <c r="A26" s="163" t="s">
        <v>152</v>
      </c>
    </row>
    <row r="27" spans="1:1">
      <c r="A27" s="163" t="s">
        <v>153</v>
      </c>
    </row>
    <row r="28" spans="1:1">
      <c r="A28" s="163" t="s">
        <v>154</v>
      </c>
    </row>
    <row r="29" spans="1:1">
      <c r="A29" s="163" t="s">
        <v>155</v>
      </c>
    </row>
    <row r="30" spans="1:1">
      <c r="A30" s="163" t="s">
        <v>156</v>
      </c>
    </row>
    <row r="31" spans="1:1">
      <c r="A31" s="163" t="s">
        <v>157</v>
      </c>
    </row>
    <row r="32" spans="1:1" ht="14">
      <c r="A32" s="161" t="s">
        <v>158</v>
      </c>
    </row>
    <row r="33" spans="1:1">
      <c r="A33" s="163" t="s">
        <v>160</v>
      </c>
    </row>
    <row r="34" spans="1:1">
      <c r="A34" s="163" t="s">
        <v>31</v>
      </c>
    </row>
    <row r="35" spans="1:1">
      <c r="A35" s="163" t="s">
        <v>110</v>
      </c>
    </row>
    <row r="36" spans="1:1">
      <c r="A36" s="163" t="s">
        <v>162</v>
      </c>
    </row>
    <row r="38" spans="1:1" ht="17">
      <c r="A38" s="7" t="s">
        <v>253</v>
      </c>
    </row>
    <row r="39" spans="1:1">
      <c r="A39" s="162" t="s">
        <v>159</v>
      </c>
    </row>
    <row r="40" spans="1:1">
      <c r="A40" s="163" t="s">
        <v>144</v>
      </c>
    </row>
    <row r="41" spans="1:1">
      <c r="A41" s="163" t="s">
        <v>145</v>
      </c>
    </row>
    <row r="42" spans="1:1">
      <c r="A42" s="163" t="s">
        <v>146</v>
      </c>
    </row>
    <row r="43" spans="1:1">
      <c r="A43" s="163" t="s">
        <v>31</v>
      </c>
    </row>
    <row r="44" spans="1:1">
      <c r="A44" s="164" t="s">
        <v>147</v>
      </c>
    </row>
    <row r="45" spans="1:1">
      <c r="A45" s="164" t="s">
        <v>148</v>
      </c>
    </row>
    <row r="46" spans="1:1">
      <c r="A46" s="163" t="s">
        <v>149</v>
      </c>
    </row>
    <row r="47" spans="1:1">
      <c r="A47" s="163" t="s">
        <v>150</v>
      </c>
    </row>
    <row r="48" spans="1:1">
      <c r="A48" s="163" t="s">
        <v>151</v>
      </c>
    </row>
    <row r="49" spans="1:1">
      <c r="A49" s="163" t="s">
        <v>152</v>
      </c>
    </row>
    <row r="50" spans="1:1">
      <c r="A50" s="163" t="s">
        <v>153</v>
      </c>
    </row>
    <row r="51" spans="1:1">
      <c r="A51" s="163" t="s">
        <v>154</v>
      </c>
    </row>
    <row r="52" spans="1:1">
      <c r="A52" s="163" t="s">
        <v>155</v>
      </c>
    </row>
    <row r="53" spans="1:1">
      <c r="A53" s="163" t="s">
        <v>156</v>
      </c>
    </row>
    <row r="54" spans="1:1">
      <c r="A54" s="163" t="s">
        <v>157</v>
      </c>
    </row>
    <row r="55" spans="1:1" ht="14">
      <c r="A55" s="161" t="s">
        <v>158</v>
      </c>
    </row>
    <row r="56" spans="1:1">
      <c r="A56" s="163" t="s">
        <v>160</v>
      </c>
    </row>
    <row r="57" spans="1:1">
      <c r="A57" s="163" t="s">
        <v>161</v>
      </c>
    </row>
    <row r="58" spans="1:1">
      <c r="A58" s="163" t="s">
        <v>31</v>
      </c>
    </row>
    <row r="59" spans="1:1">
      <c r="A59" s="163" t="s">
        <v>110</v>
      </c>
    </row>
    <row r="60" spans="1:1">
      <c r="A60" s="163" t="s">
        <v>221</v>
      </c>
    </row>
    <row r="62" spans="1:1" ht="14">
      <c r="A62" s="8" t="s">
        <v>224</v>
      </c>
    </row>
    <row r="65" spans="1:1" ht="14">
      <c r="A65" s="8" t="s">
        <v>222</v>
      </c>
    </row>
    <row r="68" spans="1:1" ht="14">
      <c r="A68" s="8" t="s">
        <v>223</v>
      </c>
    </row>
    <row r="71" spans="1:1">
      <c r="A71" s="8"/>
    </row>
  </sheetData>
  <customSheetViews>
    <customSheetView guid="{39668906-F7FB-41D0-A742-31391E342A5E}" scale="150" showRuler="0" topLeftCell="A268">
      <selection activeCell="A293" sqref="A293"/>
      <pageMargins left="0.75" right="0.75" top="1" bottom="1" header="0.5" footer="0.5"/>
      <pageSetup paperSize="9" orientation="portrait"/>
      <headerFooter alignWithMargins="0"/>
    </customSheetView>
  </customSheetViews>
  <phoneticPr fontId="3" type="noConversion"/>
  <pageMargins left="0.75" right="0.75" top="1" bottom="1" header="0.5" footer="0.5"/>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60"/>
  <sheetViews>
    <sheetView zoomScale="85" zoomScaleNormal="85" zoomScaleSheetLayoutView="85" workbookViewId="0"/>
  </sheetViews>
  <sheetFormatPr baseColWidth="10" defaultColWidth="8.5" defaultRowHeight="13"/>
  <cols>
    <col min="1" max="1" width="8.5" style="70" customWidth="1"/>
    <col min="2" max="2" width="32.1640625" style="70" customWidth="1"/>
    <col min="3" max="3" width="8.5" style="70" customWidth="1"/>
    <col min="4" max="8" width="25.6640625" style="70" customWidth="1"/>
    <col min="9" max="11" width="8.5" style="70" customWidth="1"/>
    <col min="12" max="14" width="9.1640625" style="71" customWidth="1"/>
    <col min="15" max="16384" width="8.5" style="70"/>
  </cols>
  <sheetData>
    <row r="1" spans="1:18">
      <c r="A1" s="8"/>
      <c r="B1" s="8"/>
      <c r="C1" s="8"/>
      <c r="D1" s="39"/>
      <c r="E1" s="39"/>
      <c r="F1" s="39"/>
      <c r="G1" s="39"/>
      <c r="H1" s="40"/>
      <c r="I1" s="8"/>
    </row>
    <row r="2" spans="1:18" s="72" customFormat="1" ht="32" customHeight="1" thickBot="1">
      <c r="A2" s="38"/>
      <c r="B2" s="38"/>
      <c r="C2" s="38"/>
      <c r="D2" s="191" t="s">
        <v>12</v>
      </c>
      <c r="E2" s="191"/>
      <c r="F2" s="191"/>
      <c r="G2" s="191"/>
      <c r="H2" s="191"/>
      <c r="L2" s="73"/>
      <c r="M2" s="73"/>
      <c r="N2" s="73"/>
    </row>
    <row r="3" spans="1:18" s="72" customFormat="1" ht="148.5" customHeight="1" thickBot="1">
      <c r="A3" s="38"/>
      <c r="B3" s="38"/>
      <c r="C3" s="38"/>
      <c r="D3" s="147" t="s">
        <v>136</v>
      </c>
      <c r="E3" s="147" t="s">
        <v>137</v>
      </c>
      <c r="F3" s="148" t="s">
        <v>138</v>
      </c>
      <c r="G3" s="148" t="s">
        <v>139</v>
      </c>
      <c r="H3" s="149" t="s">
        <v>140</v>
      </c>
      <c r="J3" s="53"/>
      <c r="K3" s="53"/>
      <c r="L3" s="53"/>
      <c r="M3" s="53"/>
      <c r="N3" s="53"/>
    </row>
    <row r="4" spans="1:18" ht="19.25" customHeight="1" thickBot="1">
      <c r="A4" s="34"/>
      <c r="B4" s="34"/>
      <c r="C4" s="34"/>
      <c r="D4" s="74">
        <v>5</v>
      </c>
      <c r="E4" s="74">
        <v>4</v>
      </c>
      <c r="F4" s="75">
        <v>3</v>
      </c>
      <c r="G4" s="74">
        <v>2</v>
      </c>
      <c r="H4" s="75">
        <v>1</v>
      </c>
      <c r="O4" s="71"/>
    </row>
    <row r="5" spans="1:18" ht="45" customHeight="1" thickBot="1">
      <c r="A5" s="192" t="s">
        <v>13</v>
      </c>
      <c r="B5" s="150" t="s">
        <v>131</v>
      </c>
      <c r="C5" s="51" t="s">
        <v>20</v>
      </c>
      <c r="D5" s="76" t="s">
        <v>19</v>
      </c>
      <c r="E5" s="76" t="s">
        <v>19</v>
      </c>
      <c r="F5" s="77" t="s">
        <v>15</v>
      </c>
      <c r="G5" s="77" t="s">
        <v>15</v>
      </c>
      <c r="H5" s="78" t="s">
        <v>18</v>
      </c>
      <c r="I5" s="71"/>
      <c r="K5" s="71"/>
      <c r="O5" s="71"/>
    </row>
    <row r="6" spans="1:18" ht="45" customHeight="1" thickBot="1">
      <c r="A6" s="192"/>
      <c r="B6" s="150" t="s">
        <v>135</v>
      </c>
      <c r="C6" s="51" t="s">
        <v>17</v>
      </c>
      <c r="D6" s="76" t="s">
        <v>19</v>
      </c>
      <c r="E6" s="76" t="s">
        <v>19</v>
      </c>
      <c r="F6" s="77" t="s">
        <v>15</v>
      </c>
      <c r="G6" s="79" t="s">
        <v>18</v>
      </c>
      <c r="H6" s="80" t="s">
        <v>16</v>
      </c>
      <c r="I6" s="71"/>
      <c r="K6" s="71"/>
      <c r="O6" s="71"/>
      <c r="P6" s="81"/>
      <c r="Q6" s="81"/>
      <c r="R6" s="81"/>
    </row>
    <row r="7" spans="1:18" ht="45" customHeight="1" thickBot="1">
      <c r="A7" s="192"/>
      <c r="B7" s="150" t="s">
        <v>132</v>
      </c>
      <c r="C7" s="51" t="s">
        <v>14</v>
      </c>
      <c r="D7" s="76" t="s">
        <v>19</v>
      </c>
      <c r="E7" s="77" t="s">
        <v>15</v>
      </c>
      <c r="F7" s="77" t="s">
        <v>15</v>
      </c>
      <c r="G7" s="79" t="s">
        <v>18</v>
      </c>
      <c r="H7" s="80" t="s">
        <v>16</v>
      </c>
      <c r="K7" s="71"/>
      <c r="O7" s="71"/>
      <c r="P7" s="66"/>
      <c r="Q7" s="66"/>
      <c r="R7" s="81"/>
    </row>
    <row r="8" spans="1:18" ht="45" customHeight="1" thickBot="1">
      <c r="A8" s="192"/>
      <c r="B8" s="150" t="s">
        <v>134</v>
      </c>
      <c r="C8" s="51" t="s">
        <v>6</v>
      </c>
      <c r="D8" s="77" t="s">
        <v>15</v>
      </c>
      <c r="E8" s="77" t="s">
        <v>15</v>
      </c>
      <c r="F8" s="79" t="s">
        <v>18</v>
      </c>
      <c r="G8" s="80" t="s">
        <v>16</v>
      </c>
      <c r="H8" s="80" t="s">
        <v>16</v>
      </c>
      <c r="K8" s="71"/>
      <c r="O8" s="71"/>
      <c r="P8" s="17"/>
      <c r="Q8" s="66"/>
      <c r="R8" s="81"/>
    </row>
    <row r="9" spans="1:18" s="82" customFormat="1" ht="45" customHeight="1" thickBot="1">
      <c r="A9" s="192"/>
      <c r="B9" s="150" t="s">
        <v>133</v>
      </c>
      <c r="C9" s="51" t="s">
        <v>19</v>
      </c>
      <c r="D9" s="79" t="s">
        <v>18</v>
      </c>
      <c r="E9" s="79" t="s">
        <v>18</v>
      </c>
      <c r="F9" s="80" t="s">
        <v>16</v>
      </c>
      <c r="G9" s="80" t="s">
        <v>16</v>
      </c>
      <c r="H9" s="80" t="s">
        <v>16</v>
      </c>
      <c r="K9" s="71"/>
      <c r="L9" s="71"/>
      <c r="M9" s="71"/>
      <c r="N9" s="71"/>
      <c r="O9" s="71"/>
      <c r="P9" s="17"/>
      <c r="Q9" s="83"/>
      <c r="R9" s="84"/>
    </row>
    <row r="10" spans="1:18" ht="23.25" customHeight="1">
      <c r="B10" s="28"/>
      <c r="K10" s="71"/>
      <c r="L10" s="44"/>
      <c r="M10" s="20"/>
      <c r="N10" s="36"/>
      <c r="O10" s="37"/>
      <c r="P10" s="36"/>
      <c r="Q10" s="36"/>
      <c r="R10" s="81"/>
    </row>
    <row r="11" spans="1:18" ht="23.25" customHeight="1">
      <c r="A11" s="69" t="s">
        <v>30</v>
      </c>
      <c r="K11" s="71"/>
      <c r="L11" s="44"/>
      <c r="M11" s="20"/>
      <c r="N11" s="36"/>
      <c r="O11" s="37"/>
      <c r="P11" s="36"/>
      <c r="Q11" s="36"/>
      <c r="R11" s="81"/>
    </row>
    <row r="12" spans="1:18" ht="66" customHeight="1" thickBot="1">
      <c r="A12" s="76" t="s">
        <v>19</v>
      </c>
      <c r="B12" s="194" t="s">
        <v>124</v>
      </c>
      <c r="C12" s="194"/>
      <c r="D12" s="194"/>
      <c r="E12" s="194"/>
      <c r="F12" s="194"/>
      <c r="G12" s="194"/>
      <c r="H12" s="194"/>
      <c r="I12" s="46"/>
      <c r="L12" s="35"/>
      <c r="M12" s="21"/>
      <c r="N12" s="37"/>
      <c r="O12" s="37"/>
      <c r="P12" s="36"/>
      <c r="Q12" s="36"/>
      <c r="R12" s="81"/>
    </row>
    <row r="13" spans="1:18" ht="72" customHeight="1" thickBot="1">
      <c r="A13" s="77" t="s">
        <v>15</v>
      </c>
      <c r="B13" s="194" t="s">
        <v>125</v>
      </c>
      <c r="C13" s="194"/>
      <c r="D13" s="194"/>
      <c r="E13" s="194"/>
      <c r="F13" s="194"/>
      <c r="G13" s="194"/>
      <c r="H13" s="194"/>
      <c r="K13" s="85"/>
      <c r="L13" s="35"/>
      <c r="M13" s="21"/>
      <c r="N13" s="37"/>
      <c r="O13" s="37"/>
      <c r="P13" s="36"/>
      <c r="Q13" s="36"/>
      <c r="R13" s="81"/>
    </row>
    <row r="14" spans="1:18" ht="62.25" customHeight="1" thickBot="1">
      <c r="A14" s="79" t="s">
        <v>18</v>
      </c>
      <c r="B14" s="194" t="s">
        <v>126</v>
      </c>
      <c r="C14" s="194"/>
      <c r="D14" s="194"/>
      <c r="E14" s="194"/>
      <c r="F14" s="194"/>
      <c r="G14" s="194"/>
      <c r="H14" s="194"/>
      <c r="K14" s="85"/>
      <c r="L14" s="35"/>
      <c r="M14" s="86"/>
      <c r="N14" s="37"/>
      <c r="O14" s="37"/>
      <c r="P14" s="36"/>
      <c r="Q14" s="36"/>
      <c r="R14" s="81"/>
    </row>
    <row r="15" spans="1:18" ht="51" customHeight="1" thickBot="1">
      <c r="A15" s="80" t="s">
        <v>16</v>
      </c>
      <c r="B15" s="194" t="s">
        <v>127</v>
      </c>
      <c r="C15" s="194"/>
      <c r="D15" s="194"/>
      <c r="E15" s="194"/>
      <c r="F15" s="194"/>
      <c r="G15" s="194"/>
      <c r="H15" s="194"/>
      <c r="K15" s="85"/>
      <c r="L15" s="19"/>
      <c r="M15" s="21"/>
      <c r="N15" s="37"/>
      <c r="O15" s="37"/>
      <c r="P15" s="36"/>
      <c r="Q15" s="36"/>
      <c r="R15" s="81"/>
    </row>
    <row r="16" spans="1:18" ht="14" customHeight="1">
      <c r="L16" s="82"/>
      <c r="M16" s="70"/>
      <c r="N16" s="37"/>
      <c r="O16" s="37"/>
      <c r="P16" s="36"/>
      <c r="Q16" s="36"/>
      <c r="R16" s="81"/>
    </row>
    <row r="17" spans="12:18" ht="12.75" customHeight="1">
      <c r="L17" s="82"/>
      <c r="M17" s="70"/>
      <c r="N17" s="37"/>
      <c r="O17" s="37"/>
      <c r="P17" s="36"/>
      <c r="Q17" s="36"/>
      <c r="R17" s="81"/>
    </row>
    <row r="18" spans="12:18" ht="14" customHeight="1">
      <c r="L18" s="82"/>
      <c r="M18" s="70"/>
      <c r="N18" s="37"/>
      <c r="O18" s="37"/>
      <c r="P18" s="36"/>
      <c r="Q18" s="36"/>
      <c r="R18" s="81"/>
    </row>
    <row r="19" spans="12:18" ht="15.75" customHeight="1">
      <c r="L19" s="82"/>
      <c r="M19" s="70"/>
      <c r="N19" s="37"/>
      <c r="O19" s="37"/>
      <c r="P19" s="36"/>
      <c r="Q19" s="36"/>
      <c r="R19" s="81"/>
    </row>
    <row r="20" spans="12:18" s="8" customFormat="1" ht="19.5" customHeight="1">
      <c r="L20" s="19"/>
      <c r="M20" s="32"/>
      <c r="N20" s="37"/>
      <c r="O20" s="37"/>
      <c r="P20" s="36"/>
      <c r="Q20" s="36"/>
      <c r="R20" s="33"/>
    </row>
    <row r="21" spans="12:18" ht="15" customHeight="1">
      <c r="L21" s="19"/>
      <c r="M21" s="21"/>
      <c r="N21" s="37"/>
      <c r="O21" s="37"/>
      <c r="P21" s="36"/>
      <c r="Q21" s="36"/>
      <c r="R21" s="81"/>
    </row>
    <row r="22" spans="12:18" ht="27.75" customHeight="1">
      <c r="L22" s="19"/>
      <c r="M22" s="86"/>
      <c r="N22" s="37"/>
      <c r="O22" s="37"/>
      <c r="P22" s="36"/>
      <c r="Q22" s="36"/>
      <c r="R22" s="81"/>
    </row>
    <row r="23" spans="12:18" ht="24" customHeight="1">
      <c r="L23" s="35"/>
      <c r="M23" s="21"/>
      <c r="N23" s="37"/>
      <c r="O23" s="37"/>
      <c r="P23" s="36"/>
      <c r="Q23" s="36"/>
      <c r="R23" s="81"/>
    </row>
    <row r="24" spans="12:18" ht="12.75" customHeight="1">
      <c r="L24" s="35"/>
      <c r="M24" s="21"/>
      <c r="N24" s="37"/>
      <c r="O24" s="37"/>
      <c r="P24" s="36"/>
      <c r="Q24" s="36"/>
      <c r="R24" s="81"/>
    </row>
    <row r="25" spans="12:18" ht="12.75" customHeight="1">
      <c r="L25" s="35"/>
      <c r="M25" s="21"/>
      <c r="N25" s="37"/>
      <c r="O25" s="37"/>
      <c r="P25" s="36"/>
      <c r="Q25" s="36"/>
      <c r="R25" s="81"/>
    </row>
    <row r="26" spans="12:18" ht="14" customHeight="1">
      <c r="L26" s="35"/>
      <c r="M26" s="86"/>
      <c r="N26" s="37"/>
      <c r="O26" s="37"/>
      <c r="P26" s="36"/>
      <c r="Q26" s="36"/>
      <c r="R26" s="81"/>
    </row>
    <row r="27" spans="12:18" ht="16">
      <c r="L27" s="22"/>
    </row>
    <row r="28" spans="12:18" ht="14">
      <c r="L28" s="23"/>
    </row>
    <row r="29" spans="12:18" ht="14">
      <c r="L29" s="23"/>
    </row>
    <row r="32" spans="12:18" s="81" customFormat="1">
      <c r="L32" s="71"/>
      <c r="M32" s="71"/>
      <c r="N32" s="71"/>
    </row>
    <row r="33" spans="4:11" s="71" customFormat="1"/>
    <row r="34" spans="4:11" s="71" customFormat="1"/>
    <row r="35" spans="4:11" s="71" customFormat="1" ht="16">
      <c r="D35" s="66"/>
      <c r="E35" s="193"/>
      <c r="F35" s="193"/>
      <c r="G35" s="193"/>
      <c r="H35" s="193"/>
      <c r="I35" s="193"/>
    </row>
    <row r="36" spans="4:11" s="71" customFormat="1">
      <c r="D36" s="24"/>
      <c r="E36" s="65"/>
      <c r="F36" s="65"/>
      <c r="G36" s="65"/>
      <c r="H36" s="65"/>
      <c r="I36" s="65"/>
    </row>
    <row r="37" spans="4:11" s="71" customFormat="1">
      <c r="D37" s="25"/>
      <c r="E37" s="65"/>
      <c r="F37" s="65"/>
      <c r="G37" s="65"/>
      <c r="H37" s="65"/>
      <c r="I37" s="65"/>
    </row>
    <row r="38" spans="4:11" s="71" customFormat="1">
      <c r="D38" s="25"/>
      <c r="E38" s="87"/>
      <c r="F38" s="87"/>
      <c r="G38" s="87"/>
      <c r="H38" s="87"/>
      <c r="I38" s="87"/>
    </row>
    <row r="39" spans="4:11" s="71" customFormat="1" ht="14">
      <c r="D39" s="26"/>
      <c r="E39" s="26"/>
      <c r="F39" s="26"/>
      <c r="G39" s="26"/>
      <c r="H39" s="26"/>
      <c r="I39" s="26"/>
    </row>
    <row r="40" spans="4:11" s="71" customFormat="1">
      <c r="D40" s="24"/>
      <c r="E40" s="190"/>
      <c r="F40" s="65"/>
      <c r="G40" s="65"/>
      <c r="H40" s="65"/>
      <c r="I40" s="65"/>
    </row>
    <row r="41" spans="4:11" s="71" customFormat="1">
      <c r="D41" s="25"/>
      <c r="E41" s="190"/>
      <c r="F41" s="65"/>
      <c r="G41" s="65"/>
      <c r="H41" s="65"/>
      <c r="I41" s="65"/>
    </row>
    <row r="42" spans="4:11" s="71" customFormat="1" ht="14">
      <c r="D42" s="26"/>
      <c r="E42" s="26"/>
      <c r="F42" s="26"/>
      <c r="G42" s="26"/>
      <c r="H42" s="26"/>
      <c r="I42" s="26"/>
    </row>
    <row r="43" spans="4:11" s="71" customFormat="1" ht="14">
      <c r="D43" s="27"/>
    </row>
    <row r="44" spans="4:11" s="71" customFormat="1" ht="14">
      <c r="D44" s="27"/>
    </row>
    <row r="45" spans="4:11" s="71" customFormat="1" ht="14">
      <c r="D45" s="27"/>
    </row>
    <row r="46" spans="4:11" s="71" customFormat="1" ht="14">
      <c r="D46" s="18"/>
    </row>
    <row r="47" spans="4:11" s="71" customFormat="1" ht="16">
      <c r="D47" s="22"/>
    </row>
    <row r="48" spans="4:11" s="71" customFormat="1" ht="16">
      <c r="D48" s="42"/>
      <c r="E48" s="42"/>
      <c r="F48" s="42"/>
      <c r="G48" s="88"/>
      <c r="H48" s="88"/>
      <c r="I48" s="88"/>
      <c r="J48" s="88"/>
      <c r="K48" s="88"/>
    </row>
    <row r="49" spans="4:11" s="71" customFormat="1" ht="14" customHeight="1">
      <c r="D49" s="42"/>
      <c r="E49" s="42"/>
      <c r="F49" s="42"/>
      <c r="G49" s="28"/>
      <c r="H49" s="28"/>
      <c r="I49" s="28"/>
      <c r="J49" s="28"/>
      <c r="K49" s="28"/>
    </row>
    <row r="50" spans="4:11" s="71" customFormat="1" ht="16">
      <c r="D50" s="42"/>
      <c r="E50" s="42"/>
      <c r="F50" s="42"/>
      <c r="G50" s="19"/>
      <c r="H50" s="29"/>
      <c r="I50" s="19"/>
      <c r="J50" s="19"/>
      <c r="K50" s="19"/>
    </row>
    <row r="51" spans="4:11" s="71" customFormat="1" ht="16">
      <c r="D51" s="43"/>
      <c r="E51" s="28"/>
      <c r="F51" s="30"/>
      <c r="G51" s="31"/>
      <c r="H51" s="31"/>
      <c r="I51" s="31"/>
      <c r="J51" s="31"/>
      <c r="K51" s="31"/>
    </row>
    <row r="52" spans="4:11" s="71" customFormat="1" ht="16">
      <c r="D52" s="43"/>
      <c r="E52" s="28"/>
      <c r="F52" s="30"/>
      <c r="G52" s="31"/>
      <c r="H52" s="31"/>
      <c r="I52" s="31"/>
      <c r="J52" s="31"/>
      <c r="K52" s="31"/>
    </row>
    <row r="53" spans="4:11" s="71" customFormat="1" ht="16">
      <c r="D53" s="43"/>
      <c r="E53" s="31"/>
      <c r="F53" s="30"/>
      <c r="G53" s="31"/>
      <c r="H53" s="31"/>
      <c r="I53" s="31"/>
      <c r="J53" s="31"/>
      <c r="K53" s="31"/>
    </row>
    <row r="54" spans="4:11" s="71" customFormat="1" ht="16">
      <c r="D54" s="43"/>
      <c r="E54" s="31"/>
      <c r="F54" s="30"/>
      <c r="G54" s="31"/>
      <c r="H54" s="31"/>
      <c r="I54" s="31"/>
      <c r="J54" s="31"/>
      <c r="K54" s="31"/>
    </row>
    <row r="55" spans="4:11" s="71" customFormat="1" ht="16">
      <c r="D55" s="43"/>
      <c r="E55" s="31"/>
      <c r="F55" s="30"/>
      <c r="G55" s="31"/>
      <c r="H55" s="31"/>
      <c r="I55" s="31"/>
      <c r="J55" s="31"/>
      <c r="K55" s="31"/>
    </row>
    <row r="56" spans="4:11" s="71" customFormat="1"/>
    <row r="57" spans="4:11" s="71" customFormat="1"/>
    <row r="58" spans="4:11" s="71" customFormat="1"/>
    <row r="59" spans="4:11" s="71" customFormat="1"/>
    <row r="60" spans="4:11" s="71" customFormat="1"/>
  </sheetData>
  <customSheetViews>
    <customSheetView guid="{39668906-F7FB-41D0-A742-31391E342A5E}" showRuler="0">
      <selection activeCell="G14" sqref="G14"/>
      <pageMargins left="0.75" right="0.75" top="1" bottom="1" header="0.5" footer="0.5"/>
      <pageSetup paperSize="9" scale="81" orientation="landscape"/>
      <headerFooter alignWithMargins="0"/>
    </customSheetView>
  </customSheetViews>
  <mergeCells count="8">
    <mergeCell ref="E40:E41"/>
    <mergeCell ref="D2:H2"/>
    <mergeCell ref="A5:A9"/>
    <mergeCell ref="E35:I35"/>
    <mergeCell ref="B13:H13"/>
    <mergeCell ref="B14:H14"/>
    <mergeCell ref="B15:H15"/>
    <mergeCell ref="B12:H12"/>
  </mergeCells>
  <phoneticPr fontId="3" type="noConversion"/>
  <pageMargins left="0.74803149606299213" right="0.74803149606299213" top="0.98425196850393704" bottom="0.98425196850393704" header="0.51181102362204722" footer="0.51181102362204722"/>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28"/>
  <sheetViews>
    <sheetView workbookViewId="0">
      <selection activeCell="F18" sqref="F18"/>
    </sheetView>
  </sheetViews>
  <sheetFormatPr baseColWidth="10" defaultColWidth="8.5" defaultRowHeight="13"/>
  <cols>
    <col min="1" max="1" width="11.5" bestFit="1" customWidth="1"/>
    <col min="2" max="5" width="8.5" customWidth="1"/>
    <col min="6" max="6" width="14" customWidth="1"/>
    <col min="7" max="7" width="8.5" customWidth="1"/>
    <col min="8" max="8" width="14.5" customWidth="1"/>
  </cols>
  <sheetData>
    <row r="3" spans="1:10">
      <c r="A3" t="s">
        <v>47</v>
      </c>
      <c r="B3" t="s">
        <v>45</v>
      </c>
      <c r="C3" t="s">
        <v>46</v>
      </c>
      <c r="E3" t="s">
        <v>48</v>
      </c>
      <c r="H3" t="s">
        <v>50</v>
      </c>
      <c r="I3" t="s">
        <v>13</v>
      </c>
    </row>
    <row r="4" spans="1:10">
      <c r="A4" t="s">
        <v>20</v>
      </c>
      <c r="B4">
        <v>1</v>
      </c>
      <c r="C4" t="s">
        <v>18</v>
      </c>
      <c r="E4" t="s">
        <v>19</v>
      </c>
      <c r="F4">
        <v>3</v>
      </c>
      <c r="G4" t="str">
        <f>IF(E4="A",VLOOKUP(F4,B4:C8,2),IF(E4="B",VLOOKUP(F4,B9:C13,2),IF(E4="C",VLOOKUP(F4,B14:C18,2),IF(E4="D",VLOOKUP(F4,B19:C23,2),VLOOKUP(F4,B24:C28,2)))))</f>
        <v>L</v>
      </c>
      <c r="H4">
        <v>5</v>
      </c>
      <c r="I4" t="s">
        <v>20</v>
      </c>
    </row>
    <row r="5" spans="1:10">
      <c r="A5" t="s">
        <v>20</v>
      </c>
      <c r="B5">
        <v>2</v>
      </c>
      <c r="C5" t="s">
        <v>15</v>
      </c>
      <c r="H5">
        <v>4</v>
      </c>
      <c r="I5" t="s">
        <v>17</v>
      </c>
    </row>
    <row r="6" spans="1:10">
      <c r="A6" t="s">
        <v>20</v>
      </c>
      <c r="B6">
        <v>3</v>
      </c>
      <c r="C6" t="s">
        <v>15</v>
      </c>
      <c r="H6">
        <v>3</v>
      </c>
      <c r="I6" t="s">
        <v>14</v>
      </c>
    </row>
    <row r="7" spans="1:10">
      <c r="A7" t="s">
        <v>20</v>
      </c>
      <c r="B7">
        <v>4</v>
      </c>
      <c r="C7" t="s">
        <v>19</v>
      </c>
      <c r="H7">
        <v>2</v>
      </c>
      <c r="I7" t="s">
        <v>6</v>
      </c>
    </row>
    <row r="8" spans="1:10">
      <c r="A8" t="s">
        <v>20</v>
      </c>
      <c r="B8">
        <v>5</v>
      </c>
      <c r="C8" t="s">
        <v>19</v>
      </c>
      <c r="H8">
        <v>1</v>
      </c>
      <c r="I8" t="s">
        <v>19</v>
      </c>
    </row>
    <row r="9" spans="1:10">
      <c r="A9" t="s">
        <v>17</v>
      </c>
      <c r="B9">
        <v>1</v>
      </c>
      <c r="C9" t="s">
        <v>16</v>
      </c>
    </row>
    <row r="10" spans="1:10">
      <c r="A10" t="s">
        <v>17</v>
      </c>
      <c r="B10">
        <v>2</v>
      </c>
      <c r="C10" t="s">
        <v>18</v>
      </c>
    </row>
    <row r="11" spans="1:10">
      <c r="A11" t="s">
        <v>17</v>
      </c>
      <c r="B11">
        <v>3</v>
      </c>
      <c r="C11" t="s">
        <v>15</v>
      </c>
    </row>
    <row r="12" spans="1:10">
      <c r="A12" t="s">
        <v>17</v>
      </c>
      <c r="B12">
        <v>4</v>
      </c>
      <c r="C12" t="s">
        <v>19</v>
      </c>
      <c r="F12" t="s">
        <v>73</v>
      </c>
      <c r="H12" t="s">
        <v>74</v>
      </c>
    </row>
    <row r="13" spans="1:10">
      <c r="A13" t="s">
        <v>17</v>
      </c>
      <c r="B13">
        <v>5</v>
      </c>
      <c r="C13" t="s">
        <v>19</v>
      </c>
      <c r="E13" t="s">
        <v>20</v>
      </c>
      <c r="F13" t="s">
        <v>77</v>
      </c>
      <c r="G13" t="s">
        <v>20</v>
      </c>
      <c r="H13" t="s">
        <v>44</v>
      </c>
      <c r="I13">
        <v>5</v>
      </c>
      <c r="J13" t="s">
        <v>44</v>
      </c>
    </row>
    <row r="14" spans="1:10">
      <c r="A14" t="s">
        <v>14</v>
      </c>
      <c r="B14">
        <v>1</v>
      </c>
      <c r="C14" t="s">
        <v>16</v>
      </c>
      <c r="E14" t="s">
        <v>17</v>
      </c>
      <c r="F14" t="s">
        <v>76</v>
      </c>
      <c r="G14" t="s">
        <v>17</v>
      </c>
      <c r="H14" t="s">
        <v>5</v>
      </c>
      <c r="I14">
        <v>4</v>
      </c>
      <c r="J14" t="s">
        <v>5</v>
      </c>
    </row>
    <row r="15" spans="1:10">
      <c r="A15" t="s">
        <v>14</v>
      </c>
      <c r="B15">
        <v>2</v>
      </c>
      <c r="C15" t="s">
        <v>18</v>
      </c>
      <c r="E15" t="s">
        <v>14</v>
      </c>
      <c r="F15" t="s">
        <v>75</v>
      </c>
      <c r="G15" t="s">
        <v>14</v>
      </c>
      <c r="H15" t="s">
        <v>4</v>
      </c>
      <c r="I15">
        <v>3</v>
      </c>
      <c r="J15" t="s">
        <v>4</v>
      </c>
    </row>
    <row r="16" spans="1:10">
      <c r="A16" t="s">
        <v>14</v>
      </c>
      <c r="B16">
        <v>3</v>
      </c>
      <c r="C16" t="s">
        <v>15</v>
      </c>
      <c r="E16" t="s">
        <v>6</v>
      </c>
      <c r="F16" t="s">
        <v>78</v>
      </c>
      <c r="G16" t="s">
        <v>6</v>
      </c>
      <c r="H16" t="s">
        <v>3</v>
      </c>
      <c r="I16">
        <v>2</v>
      </c>
      <c r="J16" t="s">
        <v>3</v>
      </c>
    </row>
    <row r="17" spans="1:10" ht="14">
      <c r="A17" t="s">
        <v>14</v>
      </c>
      <c r="B17">
        <v>4</v>
      </c>
      <c r="C17" t="s">
        <v>15</v>
      </c>
      <c r="E17" t="s">
        <v>19</v>
      </c>
      <c r="F17" s="6" t="s">
        <v>80</v>
      </c>
      <c r="G17" t="s">
        <v>19</v>
      </c>
      <c r="H17" t="s">
        <v>2</v>
      </c>
      <c r="I17">
        <v>1</v>
      </c>
      <c r="J17" t="s">
        <v>2</v>
      </c>
    </row>
    <row r="18" spans="1:10">
      <c r="A18" t="s">
        <v>14</v>
      </c>
      <c r="B18">
        <v>5</v>
      </c>
      <c r="C18" t="s">
        <v>19</v>
      </c>
    </row>
    <row r="19" spans="1:10">
      <c r="A19" t="s">
        <v>6</v>
      </c>
      <c r="B19">
        <v>1</v>
      </c>
      <c r="C19" t="s">
        <v>16</v>
      </c>
    </row>
    <row r="20" spans="1:10">
      <c r="A20" t="s">
        <v>6</v>
      </c>
      <c r="B20">
        <v>2</v>
      </c>
      <c r="C20" t="s">
        <v>16</v>
      </c>
    </row>
    <row r="21" spans="1:10">
      <c r="A21" t="s">
        <v>6</v>
      </c>
      <c r="B21">
        <v>3</v>
      </c>
      <c r="C21" t="s">
        <v>18</v>
      </c>
    </row>
    <row r="22" spans="1:10">
      <c r="A22" t="s">
        <v>6</v>
      </c>
      <c r="B22">
        <v>4</v>
      </c>
      <c r="C22" t="s">
        <v>15</v>
      </c>
    </row>
    <row r="23" spans="1:10">
      <c r="A23" t="s">
        <v>6</v>
      </c>
      <c r="B23">
        <v>5</v>
      </c>
      <c r="C23" t="s">
        <v>15</v>
      </c>
    </row>
    <row r="24" spans="1:10">
      <c r="A24" t="s">
        <v>19</v>
      </c>
      <c r="B24">
        <v>1</v>
      </c>
      <c r="C24" t="s">
        <v>16</v>
      </c>
    </row>
    <row r="25" spans="1:10">
      <c r="A25" t="s">
        <v>19</v>
      </c>
      <c r="B25">
        <v>2</v>
      </c>
      <c r="C25" t="s">
        <v>16</v>
      </c>
    </row>
    <row r="26" spans="1:10">
      <c r="A26" t="s">
        <v>19</v>
      </c>
      <c r="B26">
        <v>3</v>
      </c>
      <c r="C26" t="s">
        <v>16</v>
      </c>
    </row>
    <row r="27" spans="1:10">
      <c r="A27" t="s">
        <v>19</v>
      </c>
      <c r="B27">
        <v>4</v>
      </c>
      <c r="C27" t="s">
        <v>18</v>
      </c>
    </row>
    <row r="28" spans="1:10">
      <c r="A28" t="s">
        <v>19</v>
      </c>
      <c r="B28">
        <v>5</v>
      </c>
      <c r="C28" t="s">
        <v>18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62"/>
  <sheetViews>
    <sheetView zoomScale="141" zoomScaleNormal="85" workbookViewId="0">
      <pane ySplit="2" topLeftCell="A3" activePane="bottomLeft" state="frozen"/>
      <selection pane="bottomLeft" activeCell="D70" sqref="D70"/>
    </sheetView>
  </sheetViews>
  <sheetFormatPr baseColWidth="10" defaultColWidth="8.5" defaultRowHeight="13"/>
  <cols>
    <col min="1" max="1" width="8.5" style="63"/>
    <col min="2" max="2" width="34.5" style="54" customWidth="1"/>
    <col min="3" max="3" width="40.5" style="54" customWidth="1"/>
    <col min="4" max="4" width="12.33203125" style="106" customWidth="1"/>
    <col min="5" max="5" width="8.6640625" style="110" customWidth="1"/>
    <col min="6" max="6" width="11.6640625" style="101" customWidth="1"/>
    <col min="7" max="7" width="8.33203125" style="101" customWidth="1"/>
    <col min="8" max="8" width="12.6640625" style="101" customWidth="1"/>
    <col min="9" max="9" width="8.5" style="63"/>
    <col min="10" max="10" width="30.5" style="54" customWidth="1"/>
    <col min="11" max="11" width="12.83203125" style="106" customWidth="1"/>
    <col min="12" max="12" width="7.83203125" style="101" customWidth="1"/>
    <col min="13" max="13" width="11.83203125" style="106" customWidth="1"/>
    <col min="14" max="14" width="7.1640625" style="101" customWidth="1"/>
    <col min="15" max="15" width="10.5" style="101" customWidth="1"/>
    <col min="16" max="16384" width="8.5" style="96"/>
  </cols>
  <sheetData>
    <row r="1" spans="1:15" ht="14" thickBot="1">
      <c r="A1" s="200" t="s">
        <v>23</v>
      </c>
      <c r="B1" s="201" t="s">
        <v>130</v>
      </c>
      <c r="C1" s="201" t="s">
        <v>42</v>
      </c>
      <c r="D1" s="202" t="s">
        <v>40</v>
      </c>
      <c r="E1" s="203"/>
      <c r="F1" s="203"/>
      <c r="G1" s="203"/>
      <c r="H1" s="204"/>
      <c r="I1" s="211" t="s">
        <v>41</v>
      </c>
      <c r="J1" s="205" t="s">
        <v>87</v>
      </c>
      <c r="K1" s="202" t="s">
        <v>88</v>
      </c>
      <c r="L1" s="203"/>
      <c r="M1" s="203"/>
      <c r="N1" s="203"/>
      <c r="O1" s="204"/>
    </row>
    <row r="2" spans="1:15" ht="72" thickBot="1">
      <c r="A2" s="200"/>
      <c r="B2" s="201"/>
      <c r="C2" s="201"/>
      <c r="D2" s="206" t="s">
        <v>12</v>
      </c>
      <c r="E2" s="207"/>
      <c r="F2" s="206" t="s">
        <v>13</v>
      </c>
      <c r="G2" s="207"/>
      <c r="H2" s="55" t="s">
        <v>39</v>
      </c>
      <c r="I2" s="212"/>
      <c r="J2" s="205"/>
      <c r="K2" s="56" t="s">
        <v>9</v>
      </c>
      <c r="L2" s="56"/>
      <c r="M2" s="56" t="s">
        <v>10</v>
      </c>
      <c r="N2" s="56"/>
      <c r="O2" s="56" t="s">
        <v>11</v>
      </c>
    </row>
    <row r="3" spans="1:15" ht="73" thickBot="1">
      <c r="A3" s="62"/>
      <c r="B3" s="57" t="s">
        <v>128</v>
      </c>
      <c r="C3" s="57" t="s">
        <v>89</v>
      </c>
      <c r="D3" s="208" t="s">
        <v>101</v>
      </c>
      <c r="E3" s="209"/>
      <c r="F3" s="209"/>
      <c r="G3" s="209"/>
      <c r="H3" s="210"/>
      <c r="I3" s="62"/>
      <c r="J3" s="57" t="s">
        <v>90</v>
      </c>
      <c r="K3" s="208" t="s">
        <v>101</v>
      </c>
      <c r="L3" s="209"/>
      <c r="M3" s="209"/>
      <c r="N3" s="209"/>
      <c r="O3" s="210"/>
    </row>
    <row r="4" spans="1:15" ht="14" thickBot="1">
      <c r="A4" s="171"/>
      <c r="B4" s="198" t="str">
        <f>'Scope-Activities'!A5</f>
        <v>Weather/ environment / location</v>
      </c>
      <c r="C4" s="198"/>
      <c r="D4" s="198"/>
      <c r="E4" s="198"/>
      <c r="F4" s="198"/>
      <c r="G4" s="198"/>
      <c r="H4" s="198"/>
      <c r="I4" s="198"/>
      <c r="J4" s="198"/>
      <c r="K4" s="198"/>
      <c r="L4" s="198"/>
      <c r="M4" s="198"/>
      <c r="N4" s="198"/>
      <c r="O4" s="199"/>
    </row>
    <row r="5" spans="1:15" s="97" customFormat="1" ht="183" thickBot="1">
      <c r="A5" s="181" t="s">
        <v>49</v>
      </c>
      <c r="B5" s="95" t="s">
        <v>82</v>
      </c>
      <c r="C5" s="95" t="s">
        <v>64</v>
      </c>
      <c r="D5" s="111" t="s">
        <v>44</v>
      </c>
      <c r="E5" s="103">
        <f>_xlfn.IFNA(VLOOKUP(D5,RiskLevels!$H$13:$I$17,2,FALSE),"")</f>
        <v>5</v>
      </c>
      <c r="F5" s="114" t="s">
        <v>78</v>
      </c>
      <c r="G5" s="100" t="str">
        <f>_xlfn.IFNA(VLOOKUP(F5,RiskLevels!$F$13:$G$17,2,FALSE),"")</f>
        <v>D</v>
      </c>
      <c r="H5" s="105" t="str">
        <f t="shared" ref="H5:H34" si="0">_xlfn.IFNA(IF(G5="A",VLOOKUP(E5,ARATE,2),IF(G5="B",VLOOKUP(E5,BRATE,2),IF(G5="C",VLOOKUP(E5,CRATE,2),IF(G5="D",VLOOKUP(E5,DRATE,2),VLOOKUP(E5,ERATE,2))))),"")</f>
        <v>H</v>
      </c>
      <c r="I5" s="165" t="s">
        <v>227</v>
      </c>
      <c r="J5" s="95"/>
      <c r="K5" s="111"/>
      <c r="L5" s="102"/>
      <c r="M5" s="112"/>
      <c r="N5" s="100" t="str">
        <f>_xlfn.IFNA(VLOOKUP(M5,RiskLevels!$F$13:$G$17,2,FALSE),"")</f>
        <v/>
      </c>
      <c r="O5" s="104" t="str">
        <f>_xlfn.IFNA(IF(N5="A",VLOOKUP(L5,ARATE,2),IF(N5="B",VLOOKUP(L5,BRATE,2),IF(N5="C",VLOOKUP(L5,CRATE,2),IF(N5="D",VLOOKUP(L5,DRATE,2),VLOOKUP(L5,ERATE,2))))),"")</f>
        <v/>
      </c>
    </row>
    <row r="6" spans="1:15" s="97" customFormat="1" ht="71" thickBot="1">
      <c r="A6" s="180" t="s">
        <v>102</v>
      </c>
      <c r="B6" s="95" t="s">
        <v>61</v>
      </c>
      <c r="C6" s="95" t="s">
        <v>99</v>
      </c>
      <c r="D6" s="111" t="s">
        <v>3</v>
      </c>
      <c r="E6" s="103">
        <f>_xlfn.IFNA(VLOOKUP(D6,RiskLevels!$H$13:$I$17,2,FALSE),"")</f>
        <v>2</v>
      </c>
      <c r="F6" s="114" t="s">
        <v>76</v>
      </c>
      <c r="G6" s="100" t="str">
        <f>_xlfn.IFNA(VLOOKUP(F6,RiskLevels!$F$13:$G$17,2,FALSE),"")</f>
        <v>B</v>
      </c>
      <c r="H6" s="105" t="str">
        <f t="shared" si="0"/>
        <v>M</v>
      </c>
      <c r="I6" s="165" t="s">
        <v>226</v>
      </c>
      <c r="J6" s="95" t="s">
        <v>67</v>
      </c>
      <c r="K6" s="111"/>
      <c r="L6" s="102" t="str">
        <f>_xlfn.IFNA(VLOOKUP(K6,RiskLevels!$H$13:$I$17,2,FALSE),"")</f>
        <v/>
      </c>
      <c r="M6" s="112"/>
      <c r="N6" s="100" t="str">
        <f>_xlfn.IFNA(VLOOKUP(M6,RiskLevels!$F$13:$G$17,2,FALSE),"")</f>
        <v/>
      </c>
      <c r="O6" s="104" t="str">
        <f t="shared" ref="O6:O34" si="1">_xlfn.IFNA(IF(N6="A",VLOOKUP(L6,ARATE,2),IF(N6="B",VLOOKUP(L6,BRATE,2),IF(N6="C",VLOOKUP(L6,CRATE,2),IF(N6="D",VLOOKUP(L6,DRATE,2),VLOOKUP(L6,ERATE,2))))),"")</f>
        <v/>
      </c>
    </row>
    <row r="7" spans="1:15" s="97" customFormat="1" ht="14" thickBot="1">
      <c r="A7" s="181"/>
      <c r="B7" s="95"/>
      <c r="C7" s="95"/>
      <c r="D7" s="111"/>
      <c r="E7" s="103" t="str">
        <f>_xlfn.IFNA(VLOOKUP(D7,RiskLevels!$H$13:$I$17,2,FALSE),"")</f>
        <v/>
      </c>
      <c r="F7" s="114"/>
      <c r="G7" s="100" t="str">
        <f>_xlfn.IFNA(VLOOKUP(F7,RiskLevels!$F$13:$G$17,2,FALSE),"")</f>
        <v/>
      </c>
      <c r="H7" s="105" t="str">
        <f t="shared" si="0"/>
        <v/>
      </c>
      <c r="I7" s="93"/>
      <c r="J7" s="95"/>
      <c r="K7" s="111"/>
      <c r="L7" s="102" t="str">
        <f>_xlfn.IFNA(VLOOKUP(K7,RiskLevels!$H$13:$I$17,2,FALSE),"")</f>
        <v/>
      </c>
      <c r="M7" s="112"/>
      <c r="N7" s="100" t="str">
        <f>_xlfn.IFNA(VLOOKUP(M7,RiskLevels!$F$13:$G$17,2,FALSE),"")</f>
        <v/>
      </c>
      <c r="O7" s="104" t="str">
        <f t="shared" si="1"/>
        <v/>
      </c>
    </row>
    <row r="8" spans="1:15" s="97" customFormat="1" ht="14" thickBot="1">
      <c r="A8" s="181"/>
      <c r="B8" s="95"/>
      <c r="C8" s="95"/>
      <c r="D8" s="111"/>
      <c r="E8" s="103" t="str">
        <f>_xlfn.IFNA(VLOOKUP(D8,RiskLevels!$H$13:$I$17,2,FALSE),"")</f>
        <v/>
      </c>
      <c r="F8" s="114"/>
      <c r="G8" s="100" t="str">
        <f>_xlfn.IFNA(VLOOKUP(F8,RiskLevels!$F$13:$G$17,2,FALSE),"")</f>
        <v/>
      </c>
      <c r="H8" s="105" t="str">
        <f t="shared" si="0"/>
        <v/>
      </c>
      <c r="I8" s="93"/>
      <c r="J8" s="95"/>
      <c r="K8" s="111"/>
      <c r="L8" s="102" t="str">
        <f>_xlfn.IFNA(VLOOKUP(K8,RiskLevels!$H$13:$I$17,2,FALSE),"")</f>
        <v/>
      </c>
      <c r="M8" s="112"/>
      <c r="N8" s="100" t="str">
        <f>_xlfn.IFNA(VLOOKUP(M8,RiskLevels!$F$13:$G$17,2,FALSE),"")</f>
        <v/>
      </c>
      <c r="O8" s="104" t="str">
        <f t="shared" si="1"/>
        <v/>
      </c>
    </row>
    <row r="9" spans="1:15" s="97" customFormat="1" ht="14" thickBot="1">
      <c r="A9" s="181"/>
      <c r="B9" s="95"/>
      <c r="C9" s="95"/>
      <c r="D9" s="111"/>
      <c r="E9" s="103" t="str">
        <f>_xlfn.IFNA(VLOOKUP(D9,RiskLevels!$H$13:$I$17,2,FALSE),"")</f>
        <v/>
      </c>
      <c r="F9" s="114"/>
      <c r="G9" s="100" t="str">
        <f>_xlfn.IFNA(VLOOKUP(F9,RiskLevels!$F$13:$G$17,2,FALSE),"")</f>
        <v/>
      </c>
      <c r="H9" s="105" t="str">
        <f t="shared" si="0"/>
        <v/>
      </c>
      <c r="I9" s="93"/>
      <c r="J9" s="95"/>
      <c r="K9" s="111"/>
      <c r="L9" s="102" t="str">
        <f>_xlfn.IFNA(VLOOKUP(K9,RiskLevels!$H$13:$I$17,2,FALSE),"")</f>
        <v/>
      </c>
      <c r="M9" s="112"/>
      <c r="N9" s="100" t="str">
        <f>_xlfn.IFNA(VLOOKUP(M9,RiskLevels!$F$13:$G$17,2,FALSE),"")</f>
        <v/>
      </c>
      <c r="O9" s="104" t="str">
        <f t="shared" si="1"/>
        <v/>
      </c>
    </row>
    <row r="10" spans="1:15" s="98" customFormat="1" ht="14" thickBot="1">
      <c r="A10" s="129"/>
      <c r="B10" s="130"/>
      <c r="C10" s="130"/>
      <c r="D10" s="121"/>
      <c r="E10" s="115"/>
      <c r="F10" s="115"/>
      <c r="G10" s="115"/>
      <c r="H10" s="122"/>
      <c r="I10" s="131"/>
      <c r="J10" s="130"/>
      <c r="K10" s="121"/>
      <c r="L10" s="115"/>
      <c r="M10" s="113"/>
      <c r="N10" s="115"/>
      <c r="O10" s="132"/>
    </row>
    <row r="11" spans="1:15" s="97" customFormat="1" ht="14" thickBot="1">
      <c r="A11" s="172"/>
      <c r="B11" s="196" t="str">
        <f>'Scope-Activities'!A6</f>
        <v>Venue/ host club on water considerations</v>
      </c>
      <c r="C11" s="196"/>
      <c r="D11" s="196"/>
      <c r="E11" s="196"/>
      <c r="F11" s="196"/>
      <c r="G11" s="196"/>
      <c r="H11" s="196"/>
      <c r="I11" s="196"/>
      <c r="J11" s="196"/>
      <c r="K11" s="196"/>
      <c r="L11" s="196"/>
      <c r="M11" s="196"/>
      <c r="N11" s="196"/>
      <c r="O11" s="197"/>
    </row>
    <row r="12" spans="1:15" s="97" customFormat="1" ht="155" thickBot="1">
      <c r="A12" s="181" t="s">
        <v>55</v>
      </c>
      <c r="B12" s="95" t="s">
        <v>68</v>
      </c>
      <c r="C12" s="95" t="s">
        <v>94</v>
      </c>
      <c r="D12" s="111" t="s">
        <v>5</v>
      </c>
      <c r="E12" s="103">
        <f>_xlfn.IFNA(VLOOKUP(D12,RiskLevels!$H$13:$I$17,2,FALSE),"")</f>
        <v>4</v>
      </c>
      <c r="F12" s="114" t="s">
        <v>78</v>
      </c>
      <c r="G12" s="100" t="str">
        <f>_xlfn.IFNA(VLOOKUP(F12,RiskLevels!$F$13:$G$17,2,FALSE),"")</f>
        <v>D</v>
      </c>
      <c r="H12" s="105" t="str">
        <f t="shared" si="0"/>
        <v>H</v>
      </c>
      <c r="I12" s="165" t="s">
        <v>226</v>
      </c>
      <c r="J12" s="95" t="s">
        <v>83</v>
      </c>
      <c r="K12" s="111" t="s">
        <v>4</v>
      </c>
      <c r="L12" s="102">
        <f>_xlfn.IFNA(VLOOKUP(K12,RiskLevels!$H$13:$I$17,2,FALSE),"")</f>
        <v>3</v>
      </c>
      <c r="M12" s="112" t="s">
        <v>78</v>
      </c>
      <c r="N12" s="100" t="str">
        <f>_xlfn.IFNA(VLOOKUP(M12,RiskLevels!$F$13:$G$17,2,FALSE),"")</f>
        <v>D</v>
      </c>
      <c r="O12" s="104" t="str">
        <f t="shared" si="1"/>
        <v>M</v>
      </c>
    </row>
    <row r="13" spans="1:15" s="97" customFormat="1" ht="57" thickBot="1">
      <c r="A13" s="180" t="s">
        <v>103</v>
      </c>
      <c r="B13" s="95" t="s">
        <v>70</v>
      </c>
      <c r="C13" s="95" t="s">
        <v>100</v>
      </c>
      <c r="D13" s="111" t="s">
        <v>4</v>
      </c>
      <c r="E13" s="103">
        <f>_xlfn.IFNA(VLOOKUP(D13,RiskLevels!$H$13:$I$17,2,FALSE),"")</f>
        <v>3</v>
      </c>
      <c r="F13" s="114" t="s">
        <v>79</v>
      </c>
      <c r="G13" s="100" t="str">
        <f>_xlfn.IFNA(VLOOKUP(F13,RiskLevels!$F$13:$G$17,2,FALSE),"")</f>
        <v/>
      </c>
      <c r="H13" s="105" t="str">
        <f t="shared" ref="H13:H16" si="2">_xlfn.IFNA(IF(G13="A",VLOOKUP(E13,ARATE,2),IF(G13="B",VLOOKUP(E13,BRATE,2),IF(G13="C",VLOOKUP(E13,CRATE,2),IF(G13="D",VLOOKUP(E13,DRATE,2),VLOOKUP(E13,ERATE,2))))),"")</f>
        <v>L</v>
      </c>
      <c r="I13" s="165" t="s">
        <v>226</v>
      </c>
      <c r="J13" s="95" t="s">
        <v>95</v>
      </c>
      <c r="K13" s="111"/>
      <c r="L13" s="102" t="str">
        <f>_xlfn.IFNA(VLOOKUP(K13,RiskLevels!$H$13:$I$17,2,FALSE),"")</f>
        <v/>
      </c>
      <c r="M13" s="112"/>
      <c r="N13" s="100" t="str">
        <f>_xlfn.IFNA(VLOOKUP(M13,RiskLevels!$F$13:$G$17,2,FALSE),"")</f>
        <v/>
      </c>
      <c r="O13" s="104" t="str">
        <f t="shared" ref="O13:O16" si="3">_xlfn.IFNA(IF(N13="A",VLOOKUP(L13,ARATE,2),IF(N13="B",VLOOKUP(L13,BRATE,2),IF(N13="C",VLOOKUP(L13,CRATE,2),IF(N13="D",VLOOKUP(L13,DRATE,2),VLOOKUP(L13,ERATE,2))))),"")</f>
        <v/>
      </c>
    </row>
    <row r="14" spans="1:15" s="97" customFormat="1" ht="14" thickBot="1">
      <c r="A14" s="181"/>
      <c r="B14" s="95"/>
      <c r="C14" s="95"/>
      <c r="D14" s="111"/>
      <c r="E14" s="103" t="str">
        <f>_xlfn.IFNA(VLOOKUP(D14,RiskLevels!$H$13:$I$17,2,FALSE),"")</f>
        <v/>
      </c>
      <c r="F14" s="114"/>
      <c r="G14" s="100" t="str">
        <f>_xlfn.IFNA(VLOOKUP(F14,RiskLevels!$F$13:$G$17,2,FALSE),"")</f>
        <v/>
      </c>
      <c r="H14" s="105" t="str">
        <f t="shared" si="2"/>
        <v/>
      </c>
      <c r="I14" s="93"/>
      <c r="J14" s="95"/>
      <c r="K14" s="111"/>
      <c r="L14" s="102" t="str">
        <f>_xlfn.IFNA(VLOOKUP(K14,RiskLevels!$H$13:$I$17,2,FALSE),"")</f>
        <v/>
      </c>
      <c r="M14" s="112"/>
      <c r="N14" s="100" t="str">
        <f>_xlfn.IFNA(VLOOKUP(M14,RiskLevels!$F$13:$G$17,2,FALSE),"")</f>
        <v/>
      </c>
      <c r="O14" s="104" t="str">
        <f t="shared" si="3"/>
        <v/>
      </c>
    </row>
    <row r="15" spans="1:15" s="97" customFormat="1" ht="14" thickBot="1">
      <c r="A15" s="181"/>
      <c r="B15" s="95"/>
      <c r="C15" s="95"/>
      <c r="D15" s="111"/>
      <c r="E15" s="103" t="str">
        <f>_xlfn.IFNA(VLOOKUP(D15,RiskLevels!$H$13:$I$17,2,FALSE),"")</f>
        <v/>
      </c>
      <c r="F15" s="114"/>
      <c r="G15" s="100" t="str">
        <f>_xlfn.IFNA(VLOOKUP(F15,RiskLevels!$F$13:$G$17,2,FALSE),"")</f>
        <v/>
      </c>
      <c r="H15" s="105" t="str">
        <f t="shared" si="2"/>
        <v/>
      </c>
      <c r="I15" s="93"/>
      <c r="J15" s="95"/>
      <c r="K15" s="111"/>
      <c r="L15" s="102" t="str">
        <f>_xlfn.IFNA(VLOOKUP(K15,RiskLevels!$H$13:$I$17,2,FALSE),"")</f>
        <v/>
      </c>
      <c r="M15" s="112"/>
      <c r="N15" s="100" t="str">
        <f>_xlfn.IFNA(VLOOKUP(M15,RiskLevels!$F$13:$G$17,2,FALSE),"")</f>
        <v/>
      </c>
      <c r="O15" s="104" t="str">
        <f t="shared" si="3"/>
        <v/>
      </c>
    </row>
    <row r="16" spans="1:15" s="97" customFormat="1" ht="14" thickBot="1">
      <c r="A16" s="181"/>
      <c r="B16" s="95"/>
      <c r="C16" s="95"/>
      <c r="D16" s="111"/>
      <c r="E16" s="103" t="str">
        <f>_xlfn.IFNA(VLOOKUP(D16,RiskLevels!$H$13:$I$17,2,FALSE),"")</f>
        <v/>
      </c>
      <c r="F16" s="114"/>
      <c r="G16" s="100" t="str">
        <f>_xlfn.IFNA(VLOOKUP(F16,RiskLevels!$F$13:$G$17,2,FALSE),"")</f>
        <v/>
      </c>
      <c r="H16" s="105" t="str">
        <f t="shared" si="2"/>
        <v/>
      </c>
      <c r="I16" s="93"/>
      <c r="J16" s="95"/>
      <c r="K16" s="111"/>
      <c r="L16" s="102" t="str">
        <f>_xlfn.IFNA(VLOOKUP(K16,RiskLevels!$H$13:$I$17,2,FALSE),"")</f>
        <v/>
      </c>
      <c r="M16" s="112"/>
      <c r="N16" s="100" t="str">
        <f>_xlfn.IFNA(VLOOKUP(M16,RiskLevels!$F$13:$G$17,2,FALSE),"")</f>
        <v/>
      </c>
      <c r="O16" s="104" t="str">
        <f t="shared" si="3"/>
        <v/>
      </c>
    </row>
    <row r="17" spans="1:15" s="98" customFormat="1" ht="14" thickBot="1">
      <c r="A17" s="123"/>
      <c r="C17" s="127"/>
      <c r="D17" s="121"/>
      <c r="E17" s="115" t="str">
        <f>_xlfn.IFNA(VLOOKUP(D17,RiskLevels!$H$13:$I$17,2,FALSE),"")</f>
        <v/>
      </c>
      <c r="F17" s="115"/>
      <c r="G17" s="115" t="str">
        <f>_xlfn.IFNA(VLOOKUP(F17,RiskLevels!$F$13:$G$17,2,FALSE),"")</f>
        <v/>
      </c>
      <c r="H17" s="122" t="str">
        <f t="shared" si="0"/>
        <v/>
      </c>
      <c r="I17" s="123"/>
      <c r="J17" s="127"/>
      <c r="K17" s="121"/>
      <c r="L17" s="115" t="str">
        <f>_xlfn.IFNA(VLOOKUP(K17,RiskLevels!$H$13:$I$17,2,FALSE),"")</f>
        <v/>
      </c>
      <c r="M17" s="113"/>
      <c r="N17" s="115" t="str">
        <f>_xlfn.IFNA(VLOOKUP(M17,RiskLevels!$F$13:$G$17,2,FALSE),"")</f>
        <v/>
      </c>
      <c r="O17" s="128" t="str">
        <f t="shared" si="1"/>
        <v/>
      </c>
    </row>
    <row r="18" spans="1:15" s="97" customFormat="1" ht="14" thickBot="1">
      <c r="A18" s="173"/>
      <c r="B18" s="196" t="s">
        <v>129</v>
      </c>
      <c r="C18" s="196"/>
      <c r="D18" s="196"/>
      <c r="E18" s="196"/>
      <c r="F18" s="196"/>
      <c r="G18" s="196"/>
      <c r="H18" s="196"/>
      <c r="I18" s="196"/>
      <c r="J18" s="196"/>
      <c r="K18" s="196"/>
      <c r="L18" s="196"/>
      <c r="M18" s="196"/>
      <c r="N18" s="196"/>
      <c r="O18" s="197"/>
    </row>
    <row r="19" spans="1:15" s="97" customFormat="1" ht="57" thickBot="1">
      <c r="A19" s="183" t="s">
        <v>56</v>
      </c>
      <c r="B19" s="92" t="s">
        <v>71</v>
      </c>
      <c r="C19" s="92" t="s">
        <v>65</v>
      </c>
      <c r="D19" s="111" t="s">
        <v>3</v>
      </c>
      <c r="E19" s="103">
        <f>_xlfn.IFNA(VLOOKUP(D19,RiskLevels!$H$13:$I$17,2,FALSE),"")</f>
        <v>2</v>
      </c>
      <c r="F19" s="114" t="s">
        <v>78</v>
      </c>
      <c r="G19" s="100" t="str">
        <f>_xlfn.IFNA(VLOOKUP(F19,RiskLevels!$F$13:$G$17,2,FALSE),"")</f>
        <v>D</v>
      </c>
      <c r="H19" s="105" t="str">
        <f t="shared" si="0"/>
        <v>L</v>
      </c>
      <c r="I19" s="165" t="s">
        <v>227</v>
      </c>
      <c r="J19" s="92" t="s">
        <v>98</v>
      </c>
      <c r="K19" s="111"/>
      <c r="L19" s="102" t="str">
        <f>_xlfn.IFNA(VLOOKUP(K19,RiskLevels!$H$13:$I$17,2,FALSE),"")</f>
        <v/>
      </c>
      <c r="M19" s="112"/>
      <c r="N19" s="100" t="str">
        <f>_xlfn.IFNA(VLOOKUP(M19,RiskLevels!$F$13:$G$17,2,FALSE),"")</f>
        <v/>
      </c>
      <c r="O19" s="104" t="str">
        <f t="shared" si="1"/>
        <v/>
      </c>
    </row>
    <row r="20" spans="1:15" s="97" customFormat="1" ht="127" thickBot="1">
      <c r="A20" s="183" t="s">
        <v>104</v>
      </c>
      <c r="B20" s="92" t="s">
        <v>84</v>
      </c>
      <c r="C20" s="92" t="s">
        <v>85</v>
      </c>
      <c r="D20" s="111" t="s">
        <v>3</v>
      </c>
      <c r="E20" s="103">
        <f>_xlfn.IFNA(VLOOKUP(D20,RiskLevels!$H$13:$I$17,2,FALSE),"")</f>
        <v>2</v>
      </c>
      <c r="F20" s="114" t="s">
        <v>75</v>
      </c>
      <c r="G20" s="100" t="str">
        <f>_xlfn.IFNA(VLOOKUP(F20,RiskLevels!$F$13:$G$17,2,FALSE),"")</f>
        <v>C</v>
      </c>
      <c r="H20" s="105" t="str">
        <f t="shared" si="0"/>
        <v>M</v>
      </c>
      <c r="I20" s="165" t="s">
        <v>226</v>
      </c>
      <c r="J20" s="92" t="s">
        <v>69</v>
      </c>
      <c r="K20" s="111"/>
      <c r="L20" s="102" t="str">
        <f>_xlfn.IFNA(VLOOKUP(K20,RiskLevels!$H$13:$I$17,2,FALSE),"")</f>
        <v/>
      </c>
      <c r="M20" s="112"/>
      <c r="N20" s="100" t="str">
        <f>_xlfn.IFNA(VLOOKUP(M20,RiskLevels!$F$13:$G$17,2,FALSE),"")</f>
        <v/>
      </c>
      <c r="O20" s="104" t="str">
        <f t="shared" si="1"/>
        <v/>
      </c>
    </row>
    <row r="21" spans="1:15" s="97" customFormat="1" ht="14" thickBot="1">
      <c r="A21" s="180"/>
      <c r="B21" s="92"/>
      <c r="C21" s="92"/>
      <c r="D21" s="111"/>
      <c r="E21" s="103"/>
      <c r="F21" s="114"/>
      <c r="G21" s="100"/>
      <c r="H21" s="105"/>
      <c r="I21" s="165"/>
      <c r="J21" s="92"/>
      <c r="K21" s="111"/>
      <c r="L21" s="102"/>
      <c r="M21" s="112"/>
      <c r="N21" s="100"/>
      <c r="O21" s="104"/>
    </row>
    <row r="22" spans="1:15" s="97" customFormat="1" ht="14" thickBot="1">
      <c r="A22" s="181"/>
      <c r="B22" s="95"/>
      <c r="C22" s="95"/>
      <c r="D22" s="111"/>
      <c r="E22" s="103" t="str">
        <f>_xlfn.IFNA(VLOOKUP(D22,RiskLevels!$H$13:$I$17,2,FALSE),"")</f>
        <v/>
      </c>
      <c r="F22" s="114"/>
      <c r="G22" s="100" t="str">
        <f>_xlfn.IFNA(VLOOKUP(F22,RiskLevels!$F$13:$G$17,2,FALSE),"")</f>
        <v/>
      </c>
      <c r="H22" s="105" t="str">
        <f>_xlfn.IFNA(IF(G22="A",VLOOKUP(E22,ARATE,2),IF(G22="B",VLOOKUP(E22,BRATE,2),IF(G22="C",VLOOKUP(E22,CRATE,2),IF(G22="D",VLOOKUP(E22,DRATE,2),VLOOKUP(E22,ERATE,2))))),"")</f>
        <v/>
      </c>
      <c r="I22" s="93"/>
      <c r="J22" s="95"/>
      <c r="K22" s="111"/>
      <c r="L22" s="102" t="str">
        <f>_xlfn.IFNA(VLOOKUP(K22,RiskLevels!$H$13:$I$17,2,FALSE),"")</f>
        <v/>
      </c>
      <c r="M22" s="112"/>
      <c r="N22" s="100" t="str">
        <f>_xlfn.IFNA(VLOOKUP(M22,RiskLevels!$F$13:$G$17,2,FALSE),"")</f>
        <v/>
      </c>
      <c r="O22" s="104" t="str">
        <f>_xlfn.IFNA(IF(N22="A",VLOOKUP(L22,ARATE,2),IF(N22="B",VLOOKUP(L22,BRATE,2),IF(N22="C",VLOOKUP(L22,CRATE,2),IF(N22="D",VLOOKUP(L22,DRATE,2),VLOOKUP(L22,ERATE,2))))),"")</f>
        <v/>
      </c>
    </row>
    <row r="23" spans="1:15" s="97" customFormat="1" ht="14" thickBot="1">
      <c r="A23" s="181"/>
      <c r="B23" s="95"/>
      <c r="C23" s="95"/>
      <c r="D23" s="111"/>
      <c r="E23" s="103" t="str">
        <f>_xlfn.IFNA(VLOOKUP(D23,RiskLevels!$H$13:$I$17,2,FALSE),"")</f>
        <v/>
      </c>
      <c r="F23" s="114"/>
      <c r="G23" s="100" t="str">
        <f>_xlfn.IFNA(VLOOKUP(F23,RiskLevels!$F$13:$G$17,2,FALSE),"")</f>
        <v/>
      </c>
      <c r="H23" s="105" t="str">
        <f>_xlfn.IFNA(IF(G23="A",VLOOKUP(E23,ARATE,2),IF(G23="B",VLOOKUP(E23,BRATE,2),IF(G23="C",VLOOKUP(E23,CRATE,2),IF(G23="D",VLOOKUP(E23,DRATE,2),VLOOKUP(E23,ERATE,2))))),"")</f>
        <v/>
      </c>
      <c r="I23" s="93"/>
      <c r="J23" s="95"/>
      <c r="K23" s="111"/>
      <c r="L23" s="102" t="str">
        <f>_xlfn.IFNA(VLOOKUP(K23,RiskLevels!$H$13:$I$17,2,FALSE),"")</f>
        <v/>
      </c>
      <c r="M23" s="112"/>
      <c r="N23" s="100" t="str">
        <f>_xlfn.IFNA(VLOOKUP(M23,RiskLevels!$F$13:$G$17,2,FALSE),"")</f>
        <v/>
      </c>
      <c r="O23" s="104" t="str">
        <f>_xlfn.IFNA(IF(N23="A",VLOOKUP(L23,ARATE,2),IF(N23="B",VLOOKUP(L23,BRATE,2),IF(N23="C",VLOOKUP(L23,CRATE,2),IF(N23="D",VLOOKUP(L23,DRATE,2),VLOOKUP(L23,ERATE,2))))),"")</f>
        <v/>
      </c>
    </row>
    <row r="24" spans="1:15" s="97" customFormat="1" ht="14" thickBot="1">
      <c r="A24" s="118"/>
      <c r="B24" s="120"/>
      <c r="C24" s="120"/>
      <c r="D24" s="121"/>
      <c r="E24" s="115" t="str">
        <f>_xlfn.IFNA(VLOOKUP(D24,RiskLevels!$H$13:$I$17,2,FALSE),"")</f>
        <v/>
      </c>
      <c r="F24" s="115"/>
      <c r="G24" s="115" t="str">
        <f>_xlfn.IFNA(VLOOKUP(F24,RiskLevels!$F$13:$G$17,2,FALSE),"")</f>
        <v/>
      </c>
      <c r="H24" s="122" t="str">
        <f t="shared" ref="H24" si="4">_xlfn.IFNA(IF(G24="A",VLOOKUP(E24,ARATE,2),IF(G24="B",VLOOKUP(E24,BRATE,2),IF(G24="C",VLOOKUP(E24,CRATE,2),IF(G24="D",VLOOKUP(E24,DRATE,2),VLOOKUP(E24,ERATE,2))))),"")</f>
        <v/>
      </c>
      <c r="I24" s="123"/>
      <c r="J24" s="120"/>
      <c r="K24" s="124"/>
      <c r="L24" s="125" t="str">
        <f>_xlfn.IFNA(VLOOKUP(K24,RiskLevels!$H$13:$I$17,2,FALSE),"")</f>
        <v/>
      </c>
      <c r="M24" s="151"/>
      <c r="N24" s="125" t="str">
        <f>_xlfn.IFNA(VLOOKUP(M24,RiskLevels!$F$13:$G$17,2,FALSE),"")</f>
        <v/>
      </c>
      <c r="O24" s="126" t="str">
        <f t="shared" ref="O24" si="5">_xlfn.IFNA(IF(N24="A",VLOOKUP(L24,ARATE,2),IF(N24="B",VLOOKUP(L24,BRATE,2),IF(N24="C",VLOOKUP(L24,CRATE,2),IF(N24="D",VLOOKUP(L24,DRATE,2),VLOOKUP(L24,ERATE,2))))),"")</f>
        <v/>
      </c>
    </row>
    <row r="25" spans="1:15" s="97" customFormat="1" ht="14" thickBot="1">
      <c r="A25" s="195" t="str">
        <f>'Scope-Activities'!A9</f>
        <v>Communications</v>
      </c>
      <c r="B25" s="196"/>
      <c r="C25" s="196"/>
      <c r="D25" s="196"/>
      <c r="E25" s="196"/>
      <c r="F25" s="196"/>
      <c r="G25" s="196"/>
      <c r="H25" s="196"/>
      <c r="I25" s="196"/>
      <c r="J25" s="196"/>
      <c r="K25" s="196"/>
      <c r="L25" s="196"/>
      <c r="M25" s="196"/>
      <c r="N25" s="196"/>
      <c r="O25" s="197"/>
    </row>
    <row r="26" spans="1:15" s="97" customFormat="1" ht="71" thickBot="1">
      <c r="A26" s="184" t="s">
        <v>57</v>
      </c>
      <c r="B26" s="92" t="s">
        <v>81</v>
      </c>
      <c r="C26" s="92" t="s">
        <v>92</v>
      </c>
      <c r="D26" s="111" t="s">
        <v>4</v>
      </c>
      <c r="E26" s="103">
        <f>_xlfn.IFNA(VLOOKUP(D26,RiskLevels!$H$13:$I$17,2,FALSE),"")</f>
        <v>3</v>
      </c>
      <c r="F26" s="114" t="s">
        <v>78</v>
      </c>
      <c r="G26" s="100" t="str">
        <f>_xlfn.IFNA(VLOOKUP(F26,RiskLevels!$F$13:$G$17,2,FALSE),"")</f>
        <v>D</v>
      </c>
      <c r="H26" s="105" t="str">
        <f t="shared" si="0"/>
        <v>M</v>
      </c>
      <c r="I26" s="91"/>
      <c r="J26" s="92"/>
      <c r="K26" s="111"/>
      <c r="L26" s="102" t="str">
        <f>_xlfn.IFNA(VLOOKUP(K26,RiskLevels!$H$13:$I$17,2,FALSE),"")</f>
        <v/>
      </c>
      <c r="M26" s="112"/>
      <c r="N26" s="100" t="str">
        <f>_xlfn.IFNA(VLOOKUP(M26,RiskLevels!$F$13:$G$17,2,FALSE),"")</f>
        <v/>
      </c>
      <c r="O26" s="104" t="str">
        <f t="shared" si="1"/>
        <v/>
      </c>
    </row>
    <row r="27" spans="1:15" s="97" customFormat="1" ht="57" thickBot="1">
      <c r="A27" s="184" t="s">
        <v>105</v>
      </c>
      <c r="B27" s="116" t="s">
        <v>86</v>
      </c>
      <c r="C27" s="92" t="s">
        <v>93</v>
      </c>
      <c r="D27" s="111" t="s">
        <v>3</v>
      </c>
      <c r="E27" s="103">
        <f>_xlfn.IFNA(VLOOKUP(D27,RiskLevels!$H$13:$I$17,2,FALSE),"")</f>
        <v>2</v>
      </c>
      <c r="F27" s="114" t="s">
        <v>78</v>
      </c>
      <c r="G27" s="100" t="str">
        <f>_xlfn.IFNA(VLOOKUP(F27,RiskLevels!$F$13:$G$17,2,FALSE),"")</f>
        <v>D</v>
      </c>
      <c r="H27" s="105" t="str">
        <f t="shared" si="0"/>
        <v>L</v>
      </c>
      <c r="I27" s="91"/>
      <c r="J27" s="92"/>
      <c r="K27" s="111"/>
      <c r="L27" s="102" t="str">
        <f>_xlfn.IFNA(VLOOKUP(K27,RiskLevels!$H$13:$I$17,2,FALSE),"")</f>
        <v/>
      </c>
      <c r="M27" s="112"/>
      <c r="N27" s="100" t="str">
        <f>_xlfn.IFNA(VLOOKUP(M27,RiskLevels!$F$13:$G$17,2,FALSE),"")</f>
        <v/>
      </c>
      <c r="O27" s="104" t="str">
        <f t="shared" si="1"/>
        <v/>
      </c>
    </row>
    <row r="28" spans="1:15" s="97" customFormat="1" ht="14" thickBot="1">
      <c r="A28" s="181"/>
      <c r="B28" s="95"/>
      <c r="C28" s="95"/>
      <c r="D28" s="111"/>
      <c r="E28" s="103" t="str">
        <f>_xlfn.IFNA(VLOOKUP(D28,RiskLevels!$H$13:$I$17,2,FALSE),"")</f>
        <v/>
      </c>
      <c r="F28" s="114"/>
      <c r="G28" s="100" t="str">
        <f>_xlfn.IFNA(VLOOKUP(F28,RiskLevels!$F$13:$G$17,2,FALSE),"")</f>
        <v/>
      </c>
      <c r="H28" s="105" t="str">
        <f>_xlfn.IFNA(IF(G28="A",VLOOKUP(E28,ARATE,2),IF(G28="B",VLOOKUP(E28,BRATE,2),IF(G28="C",VLOOKUP(E28,CRATE,2),IF(G28="D",VLOOKUP(E28,DRATE,2),VLOOKUP(E28,ERATE,2))))),"")</f>
        <v/>
      </c>
      <c r="I28" s="93"/>
      <c r="J28" s="95"/>
      <c r="K28" s="111"/>
      <c r="L28" s="102" t="str">
        <f>_xlfn.IFNA(VLOOKUP(K28,RiskLevels!$H$13:$I$17,2,FALSE),"")</f>
        <v/>
      </c>
      <c r="M28" s="112"/>
      <c r="N28" s="100" t="str">
        <f>_xlfn.IFNA(VLOOKUP(M28,RiskLevels!$F$13:$G$17,2,FALSE),"")</f>
        <v/>
      </c>
      <c r="O28" s="104" t="str">
        <f>_xlfn.IFNA(IF(N28="A",VLOOKUP(L28,ARATE,2),IF(N28="B",VLOOKUP(L28,BRATE,2),IF(N28="C",VLOOKUP(L28,CRATE,2),IF(N28="D",VLOOKUP(L28,DRATE,2),VLOOKUP(L28,ERATE,2))))),"")</f>
        <v/>
      </c>
    </row>
    <row r="29" spans="1:15" s="97" customFormat="1" ht="14" thickBot="1">
      <c r="A29" s="181"/>
      <c r="B29" s="95"/>
      <c r="C29" s="95"/>
      <c r="D29" s="111"/>
      <c r="E29" s="103" t="str">
        <f>_xlfn.IFNA(VLOOKUP(D29,RiskLevels!$H$13:$I$17,2,FALSE),"")</f>
        <v/>
      </c>
      <c r="F29" s="114"/>
      <c r="G29" s="100" t="str">
        <f>_xlfn.IFNA(VLOOKUP(F29,RiskLevels!$F$13:$G$17,2,FALSE),"")</f>
        <v/>
      </c>
      <c r="H29" s="105" t="str">
        <f>_xlfn.IFNA(IF(G29="A",VLOOKUP(E29,ARATE,2),IF(G29="B",VLOOKUP(E29,BRATE,2),IF(G29="C",VLOOKUP(E29,CRATE,2),IF(G29="D",VLOOKUP(E29,DRATE,2),VLOOKUP(E29,ERATE,2))))),"")</f>
        <v/>
      </c>
      <c r="I29" s="93"/>
      <c r="J29" s="95"/>
      <c r="K29" s="111"/>
      <c r="L29" s="102" t="str">
        <f>_xlfn.IFNA(VLOOKUP(K29,RiskLevels!$H$13:$I$17,2,FALSE),"")</f>
        <v/>
      </c>
      <c r="M29" s="112"/>
      <c r="N29" s="100" t="str">
        <f>_xlfn.IFNA(VLOOKUP(M29,RiskLevels!$F$13:$G$17,2,FALSE),"")</f>
        <v/>
      </c>
      <c r="O29" s="104" t="str">
        <f>_xlfn.IFNA(IF(N29="A",VLOOKUP(L29,ARATE,2),IF(N29="B",VLOOKUP(L29,BRATE,2),IF(N29="C",VLOOKUP(L29,CRATE,2),IF(N29="D",VLOOKUP(L29,DRATE,2),VLOOKUP(L29,ERATE,2))))),"")</f>
        <v/>
      </c>
    </row>
    <row r="30" spans="1:15" s="97" customFormat="1" ht="14" thickBot="1">
      <c r="A30" s="181"/>
      <c r="B30" s="95"/>
      <c r="C30" s="95"/>
      <c r="D30" s="111"/>
      <c r="E30" s="103" t="str">
        <f>_xlfn.IFNA(VLOOKUP(D30,RiskLevels!$H$13:$I$17,2,FALSE),"")</f>
        <v/>
      </c>
      <c r="F30" s="114"/>
      <c r="G30" s="100" t="str">
        <f>_xlfn.IFNA(VLOOKUP(F30,RiskLevels!$F$13:$G$17,2,FALSE),"")</f>
        <v/>
      </c>
      <c r="H30" s="105" t="str">
        <f>_xlfn.IFNA(IF(G30="A",VLOOKUP(E30,ARATE,2),IF(G30="B",VLOOKUP(E30,BRATE,2),IF(G30="C",VLOOKUP(E30,CRATE,2),IF(G30="D",VLOOKUP(E30,DRATE,2),VLOOKUP(E30,ERATE,2))))),"")</f>
        <v/>
      </c>
      <c r="I30" s="93"/>
      <c r="J30" s="95"/>
      <c r="K30" s="111"/>
      <c r="L30" s="102" t="str">
        <f>_xlfn.IFNA(VLOOKUP(K30,RiskLevels!$H$13:$I$17,2,FALSE),"")</f>
        <v/>
      </c>
      <c r="M30" s="112"/>
      <c r="N30" s="100" t="str">
        <f>_xlfn.IFNA(VLOOKUP(M30,RiskLevels!$F$13:$G$17,2,FALSE),"")</f>
        <v/>
      </c>
      <c r="O30" s="104" t="str">
        <f>_xlfn.IFNA(IF(N30="A",VLOOKUP(L30,ARATE,2),IF(N30="B",VLOOKUP(L30,BRATE,2),IF(N30="C",VLOOKUP(L30,CRATE,2),IF(N30="D",VLOOKUP(L30,DRATE,2),VLOOKUP(L30,ERATE,2))))),"")</f>
        <v/>
      </c>
    </row>
    <row r="31" spans="1:15" s="97" customFormat="1" ht="14" thickBot="1">
      <c r="A31" s="64"/>
      <c r="B31" s="119"/>
      <c r="C31" s="120"/>
      <c r="D31" s="121"/>
      <c r="E31" s="115" t="str">
        <f>_xlfn.IFNA(VLOOKUP(D31,RiskLevels!$H$13:$I$17,2,FALSE),"")</f>
        <v/>
      </c>
      <c r="F31" s="115"/>
      <c r="G31" s="115" t="str">
        <f>_xlfn.IFNA(VLOOKUP(F31,RiskLevels!$F$13:$G$17,2,FALSE),"")</f>
        <v/>
      </c>
      <c r="H31" s="122" t="str">
        <f t="shared" si="0"/>
        <v/>
      </c>
      <c r="I31" s="123"/>
      <c r="J31" s="120"/>
      <c r="K31" s="124"/>
      <c r="L31" s="125" t="str">
        <f>_xlfn.IFNA(VLOOKUP(K31,RiskLevels!$H$13:$I$17,2,FALSE),"")</f>
        <v/>
      </c>
      <c r="M31" s="67"/>
      <c r="N31" s="125" t="str">
        <f>_xlfn.IFNA(VLOOKUP(M31,RiskLevels!$F$13:$G$17,2,FALSE),"")</f>
        <v/>
      </c>
      <c r="O31" s="126" t="str">
        <f t="shared" si="1"/>
        <v/>
      </c>
    </row>
    <row r="32" spans="1:15" s="97" customFormat="1" ht="14" thickBot="1">
      <c r="A32" s="195" t="str">
        <f>'Scope-Activities'!A10</f>
        <v>Emergency response/ incident management</v>
      </c>
      <c r="B32" s="196"/>
      <c r="C32" s="196"/>
      <c r="D32" s="196"/>
      <c r="E32" s="196"/>
      <c r="F32" s="196"/>
      <c r="G32" s="196"/>
      <c r="H32" s="196"/>
      <c r="I32" s="196"/>
      <c r="J32" s="196"/>
      <c r="K32" s="196"/>
      <c r="L32" s="196"/>
      <c r="M32" s="196"/>
      <c r="N32" s="196"/>
      <c r="O32" s="197"/>
    </row>
    <row r="33" spans="1:15" s="97" customFormat="1" ht="29" thickBot="1">
      <c r="A33" s="184" t="s">
        <v>106</v>
      </c>
      <c r="B33" s="92" t="s">
        <v>58</v>
      </c>
      <c r="C33" s="92" t="s">
        <v>91</v>
      </c>
      <c r="D33" s="111" t="s">
        <v>5</v>
      </c>
      <c r="E33" s="103">
        <f>_xlfn.IFNA(VLOOKUP(D33,RiskLevels!$H$13:$I$17,2,FALSE),"")</f>
        <v>4</v>
      </c>
      <c r="F33" s="114" t="s">
        <v>75</v>
      </c>
      <c r="G33" s="100" t="str">
        <f>_xlfn.IFNA(VLOOKUP(F33,RiskLevels!$F$13:$G$17,2,FALSE),"")</f>
        <v>C</v>
      </c>
      <c r="H33" s="105" t="str">
        <f t="shared" si="0"/>
        <v>H</v>
      </c>
      <c r="I33" s="165" t="s">
        <v>226</v>
      </c>
      <c r="J33" s="92"/>
      <c r="K33" s="111"/>
      <c r="L33" s="102" t="str">
        <f>_xlfn.IFNA(VLOOKUP(K33,RiskLevels!$H$13:$I$17,2,FALSE),"")</f>
        <v/>
      </c>
      <c r="M33" s="112"/>
      <c r="N33" s="100" t="str">
        <f>_xlfn.IFNA(VLOOKUP(M33,RiskLevels!$F$13:$G$17,2,FALSE),"")</f>
        <v/>
      </c>
      <c r="O33" s="104" t="str">
        <f t="shared" si="1"/>
        <v/>
      </c>
    </row>
    <row r="34" spans="1:15" s="97" customFormat="1" ht="141" thickBot="1">
      <c r="A34" s="184" t="s">
        <v>107</v>
      </c>
      <c r="B34" s="116" t="s">
        <v>97</v>
      </c>
      <c r="C34" s="92" t="s">
        <v>96</v>
      </c>
      <c r="D34" s="111" t="s">
        <v>3</v>
      </c>
      <c r="E34" s="103">
        <f>_xlfn.IFNA(VLOOKUP(D34,RiskLevels!$H$13:$I$17,2,FALSE),"")</f>
        <v>2</v>
      </c>
      <c r="F34" s="114" t="s">
        <v>78</v>
      </c>
      <c r="G34" s="100" t="str">
        <f>_xlfn.IFNA(VLOOKUP(F34,RiskLevels!$F$13:$G$17,2,FALSE),"")</f>
        <v>D</v>
      </c>
      <c r="H34" s="105" t="str">
        <f t="shared" si="0"/>
        <v>L</v>
      </c>
      <c r="I34" s="91"/>
      <c r="J34" s="92"/>
      <c r="K34" s="111"/>
      <c r="L34" s="102" t="str">
        <f>_xlfn.IFNA(VLOOKUP(K34,RiskLevels!$H$13:$I$17,2,FALSE),"")</f>
        <v/>
      </c>
      <c r="M34" s="112"/>
      <c r="N34" s="100" t="str">
        <f>_xlfn.IFNA(VLOOKUP(M34,RiskLevels!$F$13:$G$17,2,FALSE),"")</f>
        <v/>
      </c>
      <c r="O34" s="104" t="str">
        <f t="shared" si="1"/>
        <v/>
      </c>
    </row>
    <row r="35" spans="1:15" s="97" customFormat="1" ht="14" thickBot="1">
      <c r="A35" s="181"/>
      <c r="B35" s="95"/>
      <c r="C35" s="95"/>
      <c r="D35" s="111"/>
      <c r="E35" s="103" t="str">
        <f>_xlfn.IFNA(VLOOKUP(D35,RiskLevels!$H$13:$I$17,2,FALSE),"")</f>
        <v/>
      </c>
      <c r="F35" s="114"/>
      <c r="G35" s="100" t="str">
        <f>_xlfn.IFNA(VLOOKUP(F35,RiskLevels!$F$13:$G$17,2,FALSE),"")</f>
        <v/>
      </c>
      <c r="H35" s="105" t="str">
        <f>_xlfn.IFNA(IF(G35="A",VLOOKUP(E35,ARATE,2),IF(G35="B",VLOOKUP(E35,BRATE,2),IF(G35="C",VLOOKUP(E35,CRATE,2),IF(G35="D",VLOOKUP(E35,DRATE,2),VLOOKUP(E35,ERATE,2))))),"")</f>
        <v/>
      </c>
      <c r="I35" s="93"/>
      <c r="J35" s="95"/>
      <c r="K35" s="111"/>
      <c r="L35" s="102" t="str">
        <f>_xlfn.IFNA(VLOOKUP(K35,RiskLevels!$H$13:$I$17,2,FALSE),"")</f>
        <v/>
      </c>
      <c r="M35" s="112"/>
      <c r="N35" s="100" t="str">
        <f>_xlfn.IFNA(VLOOKUP(M35,RiskLevels!$F$13:$G$17,2,FALSE),"")</f>
        <v/>
      </c>
      <c r="O35" s="104" t="str">
        <f>_xlfn.IFNA(IF(N35="A",VLOOKUP(L35,ARATE,2),IF(N35="B",VLOOKUP(L35,BRATE,2),IF(N35="C",VLOOKUP(L35,CRATE,2),IF(N35="D",VLOOKUP(L35,DRATE,2),VLOOKUP(L35,ERATE,2))))),"")</f>
        <v/>
      </c>
    </row>
    <row r="36" spans="1:15" s="97" customFormat="1" ht="14" thickBot="1">
      <c r="A36" s="181"/>
      <c r="B36" s="95"/>
      <c r="C36" s="95"/>
      <c r="D36" s="111"/>
      <c r="E36" s="103" t="str">
        <f>_xlfn.IFNA(VLOOKUP(D36,RiskLevels!$H$13:$I$17,2,FALSE),"")</f>
        <v/>
      </c>
      <c r="F36" s="114"/>
      <c r="G36" s="100" t="str">
        <f>_xlfn.IFNA(VLOOKUP(F36,RiskLevels!$F$13:$G$17,2,FALSE),"")</f>
        <v/>
      </c>
      <c r="H36" s="105" t="str">
        <f>_xlfn.IFNA(IF(G36="A",VLOOKUP(E36,ARATE,2),IF(G36="B",VLOOKUP(E36,BRATE,2),IF(G36="C",VLOOKUP(E36,CRATE,2),IF(G36="D",VLOOKUP(E36,DRATE,2),VLOOKUP(E36,ERATE,2))))),"")</f>
        <v/>
      </c>
      <c r="I36" s="93"/>
      <c r="J36" s="95"/>
      <c r="K36" s="111"/>
      <c r="L36" s="102" t="str">
        <f>_xlfn.IFNA(VLOOKUP(K36,RiskLevels!$H$13:$I$17,2,FALSE),"")</f>
        <v/>
      </c>
      <c r="M36" s="112"/>
      <c r="N36" s="100" t="str">
        <f>_xlfn.IFNA(VLOOKUP(M36,RiskLevels!$F$13:$G$17,2,FALSE),"")</f>
        <v/>
      </c>
      <c r="O36" s="104" t="str">
        <f>_xlfn.IFNA(IF(N36="A",VLOOKUP(L36,ARATE,2),IF(N36="B",VLOOKUP(L36,BRATE,2),IF(N36="C",VLOOKUP(L36,CRATE,2),IF(N36="D",VLOOKUP(L36,DRATE,2),VLOOKUP(L36,ERATE,2))))),"")</f>
        <v/>
      </c>
    </row>
    <row r="37" spans="1:15" s="97" customFormat="1" ht="14" thickBot="1">
      <c r="A37" s="181"/>
      <c r="B37" s="95"/>
      <c r="C37" s="95"/>
      <c r="D37" s="111"/>
      <c r="E37" s="103" t="str">
        <f>_xlfn.IFNA(VLOOKUP(D37,RiskLevels!$H$13:$I$17,2,FALSE),"")</f>
        <v/>
      </c>
      <c r="F37" s="114"/>
      <c r="G37" s="100" t="str">
        <f>_xlfn.IFNA(VLOOKUP(F37,RiskLevels!$F$13:$G$17,2,FALSE),"")</f>
        <v/>
      </c>
      <c r="H37" s="105" t="str">
        <f>_xlfn.IFNA(IF(G37="A",VLOOKUP(E37,ARATE,2),IF(G37="B",VLOOKUP(E37,BRATE,2),IF(G37="C",VLOOKUP(E37,CRATE,2),IF(G37="D",VLOOKUP(E37,DRATE,2),VLOOKUP(E37,ERATE,2))))),"")</f>
        <v/>
      </c>
      <c r="I37" s="93"/>
      <c r="J37" s="95"/>
      <c r="K37" s="111"/>
      <c r="L37" s="102" t="str">
        <f>_xlfn.IFNA(VLOOKUP(K37,RiskLevels!$H$13:$I$17,2,FALSE),"")</f>
        <v/>
      </c>
      <c r="M37" s="112"/>
      <c r="N37" s="100" t="str">
        <f>_xlfn.IFNA(VLOOKUP(M37,RiskLevels!$F$13:$G$17,2,FALSE),"")</f>
        <v/>
      </c>
      <c r="O37" s="104" t="str">
        <f>_xlfn.IFNA(IF(N37="A",VLOOKUP(L37,ARATE,2),IF(N37="B",VLOOKUP(L37,BRATE,2),IF(N37="C",VLOOKUP(L37,CRATE,2),IF(N37="D",VLOOKUP(L37,DRATE,2),VLOOKUP(L37,ERATE,2))))),"")</f>
        <v/>
      </c>
    </row>
    <row r="38" spans="1:15" s="97" customFormat="1" ht="14" thickBot="1">
      <c r="A38" s="118"/>
      <c r="B38" s="119"/>
      <c r="C38" s="120"/>
      <c r="D38" s="121"/>
      <c r="E38" s="115" t="str">
        <f>_xlfn.IFNA(VLOOKUP(D38,RiskLevels!$H$13:$I$17,2,FALSE),"")</f>
        <v/>
      </c>
      <c r="F38" s="115"/>
      <c r="G38" s="115" t="str">
        <f>_xlfn.IFNA(VLOOKUP(F38,RiskLevels!$F$13:$G$17,2,FALSE),"")</f>
        <v/>
      </c>
      <c r="H38" s="122" t="str">
        <f t="shared" ref="H38" si="6">_xlfn.IFNA(IF(G38="A",VLOOKUP(E38,ARATE,2),IF(G38="B",VLOOKUP(E38,BRATE,2),IF(G38="C",VLOOKUP(E38,CRATE,2),IF(G38="D",VLOOKUP(E38,DRATE,2),VLOOKUP(E38,ERATE,2))))),"")</f>
        <v/>
      </c>
      <c r="I38" s="123"/>
      <c r="J38" s="120"/>
      <c r="K38" s="124"/>
      <c r="L38" s="125" t="str">
        <f>_xlfn.IFNA(VLOOKUP(K38,RiskLevels!$H$13:$I$17,2,FALSE),"")</f>
        <v/>
      </c>
      <c r="M38" s="151"/>
      <c r="N38" s="125" t="str">
        <f>_xlfn.IFNA(VLOOKUP(M38,RiskLevels!$F$13:$G$17,2,FALSE),"")</f>
        <v/>
      </c>
      <c r="O38" s="126" t="str">
        <f t="shared" ref="O38" si="7">_xlfn.IFNA(IF(N38="A",VLOOKUP(L38,ARATE,2),IF(N38="B",VLOOKUP(L38,BRATE,2),IF(N38="C",VLOOKUP(L38,CRATE,2),IF(N38="D",VLOOKUP(L38,DRATE,2),VLOOKUP(L38,ERATE,2))))),"")</f>
        <v/>
      </c>
    </row>
    <row r="39" spans="1:15" s="97" customFormat="1" ht="14" thickBot="1">
      <c r="A39" s="195" t="str">
        <f>'Scope-Activities'!A13</f>
        <v>Simultaneous operations with other club activities</v>
      </c>
      <c r="B39" s="196"/>
      <c r="C39" s="196"/>
      <c r="D39" s="196"/>
      <c r="E39" s="196"/>
      <c r="F39" s="196"/>
      <c r="G39" s="196"/>
      <c r="H39" s="196"/>
      <c r="I39" s="196"/>
      <c r="J39" s="196"/>
      <c r="K39" s="196"/>
      <c r="L39" s="196"/>
      <c r="M39" s="196"/>
      <c r="N39" s="196"/>
      <c r="O39" s="197"/>
    </row>
    <row r="40" spans="1:15" s="97" customFormat="1" ht="57" thickBot="1">
      <c r="A40" s="184" t="s">
        <v>60</v>
      </c>
      <c r="B40" s="92" t="s">
        <v>59</v>
      </c>
      <c r="C40" s="92" t="s">
        <v>72</v>
      </c>
      <c r="D40" s="111" t="s">
        <v>4</v>
      </c>
      <c r="E40" s="103">
        <f>_xlfn.IFNA(VLOOKUP(D40,RiskLevels!$H$13:$I$17,2,FALSE),"")</f>
        <v>3</v>
      </c>
      <c r="F40" s="114" t="s">
        <v>78</v>
      </c>
      <c r="G40" s="100" t="str">
        <f>_xlfn.IFNA(VLOOKUP(F40,RiskLevels!$F$13:$G$17,2,FALSE),"")</f>
        <v>D</v>
      </c>
      <c r="H40" s="105" t="str">
        <f t="shared" ref="H40:H41" si="8">_xlfn.IFNA(IF(G40="A",VLOOKUP(E40,ARATE,2),IF(G40="B",VLOOKUP(E40,BRATE,2),IF(G40="C",VLOOKUP(E40,CRATE,2),IF(G40="D",VLOOKUP(E40,DRATE,2),VLOOKUP(E40,ERATE,2))))),"")</f>
        <v>M</v>
      </c>
      <c r="I40" s="91"/>
      <c r="J40" s="92"/>
      <c r="K40" s="111"/>
      <c r="L40" s="102" t="str">
        <f>_xlfn.IFNA(VLOOKUP(K40,RiskLevels!$H$13:$I$17,2,FALSE),"")</f>
        <v/>
      </c>
      <c r="M40" s="112"/>
      <c r="N40" s="100" t="str">
        <f>_xlfn.IFNA(VLOOKUP(M40,RiskLevels!$F$13:$G$17,2,FALSE),"")</f>
        <v/>
      </c>
      <c r="O40" s="104" t="str">
        <f t="shared" ref="O40:O41" si="9">_xlfn.IFNA(IF(N40="A",VLOOKUP(L40,ARATE,2),IF(N40="B",VLOOKUP(L40,BRATE,2),IF(N40="C",VLOOKUP(L40,CRATE,2),IF(N40="D",VLOOKUP(L40,DRATE,2),VLOOKUP(L40,ERATE,2))))),"")</f>
        <v/>
      </c>
    </row>
    <row r="41" spans="1:15" s="97" customFormat="1" ht="39" customHeight="1" thickBot="1">
      <c r="A41" s="183" t="s">
        <v>108</v>
      </c>
      <c r="B41" s="116" t="s">
        <v>63</v>
      </c>
      <c r="C41" s="92" t="s">
        <v>66</v>
      </c>
      <c r="D41" s="111" t="s">
        <v>3</v>
      </c>
      <c r="E41" s="103">
        <f>_xlfn.IFNA(VLOOKUP(D41,RiskLevels!$H$13:$I$17,2,FALSE),"")</f>
        <v>2</v>
      </c>
      <c r="F41" s="114" t="s">
        <v>80</v>
      </c>
      <c r="G41" s="100" t="str">
        <f>_xlfn.IFNA(VLOOKUP(F41,RiskLevels!$F$13:$G$17,2,FALSE),"")</f>
        <v>E</v>
      </c>
      <c r="H41" s="105" t="str">
        <f t="shared" si="8"/>
        <v>L</v>
      </c>
      <c r="I41" s="91"/>
      <c r="J41" s="92"/>
      <c r="K41" s="111"/>
      <c r="L41" s="102" t="str">
        <f>_xlfn.IFNA(VLOOKUP(K41,RiskLevels!$H$13:$I$17,2,FALSE),"")</f>
        <v/>
      </c>
      <c r="M41" s="112"/>
      <c r="N41" s="100" t="str">
        <f>_xlfn.IFNA(VLOOKUP(M41,RiskLevels!$F$13:$G$17,2,FALSE),"")</f>
        <v/>
      </c>
      <c r="O41" s="104" t="str">
        <f t="shared" si="9"/>
        <v/>
      </c>
    </row>
    <row r="42" spans="1:15" s="97" customFormat="1" ht="14" thickBot="1">
      <c r="A42" s="181"/>
      <c r="B42" s="95"/>
      <c r="C42" s="95"/>
      <c r="D42" s="111"/>
      <c r="E42" s="103" t="str">
        <f>_xlfn.IFNA(VLOOKUP(D42,RiskLevels!$H$13:$I$17,2,FALSE),"")</f>
        <v/>
      </c>
      <c r="F42" s="114"/>
      <c r="G42" s="100" t="str">
        <f>_xlfn.IFNA(VLOOKUP(F42,RiskLevels!$F$13:$G$17,2,FALSE),"")</f>
        <v/>
      </c>
      <c r="H42" s="105" t="str">
        <f>_xlfn.IFNA(IF(G42="A",VLOOKUP(E42,ARATE,2),IF(G42="B",VLOOKUP(E42,BRATE,2),IF(G42="C",VLOOKUP(E42,CRATE,2),IF(G42="D",VLOOKUP(E42,DRATE,2),VLOOKUP(E42,ERATE,2))))),"")</f>
        <v/>
      </c>
      <c r="I42" s="93"/>
      <c r="J42" s="95"/>
      <c r="K42" s="111"/>
      <c r="L42" s="102" t="str">
        <f>_xlfn.IFNA(VLOOKUP(K42,RiskLevels!$H$13:$I$17,2,FALSE),"")</f>
        <v/>
      </c>
      <c r="M42" s="112"/>
      <c r="N42" s="100" t="str">
        <f>_xlfn.IFNA(VLOOKUP(M42,RiskLevels!$F$13:$G$17,2,FALSE),"")</f>
        <v/>
      </c>
      <c r="O42" s="104" t="str">
        <f>_xlfn.IFNA(IF(N42="A",VLOOKUP(L42,ARATE,2),IF(N42="B",VLOOKUP(L42,BRATE,2),IF(N42="C",VLOOKUP(L42,CRATE,2),IF(N42="D",VLOOKUP(L42,DRATE,2),VLOOKUP(L42,ERATE,2))))),"")</f>
        <v/>
      </c>
    </row>
    <row r="43" spans="1:15" s="97" customFormat="1" ht="14" thickBot="1">
      <c r="A43" s="181"/>
      <c r="B43" s="95"/>
      <c r="C43" s="95"/>
      <c r="D43" s="111"/>
      <c r="E43" s="103" t="str">
        <f>_xlfn.IFNA(VLOOKUP(D43,RiskLevels!$H$13:$I$17,2,FALSE),"")</f>
        <v/>
      </c>
      <c r="F43" s="114"/>
      <c r="G43" s="100" t="str">
        <f>_xlfn.IFNA(VLOOKUP(F43,RiskLevels!$F$13:$G$17,2,FALSE),"")</f>
        <v/>
      </c>
      <c r="H43" s="105" t="str">
        <f>_xlfn.IFNA(IF(G43="A",VLOOKUP(E43,ARATE,2),IF(G43="B",VLOOKUP(E43,BRATE,2),IF(G43="C",VLOOKUP(E43,CRATE,2),IF(G43="D",VLOOKUP(E43,DRATE,2),VLOOKUP(E43,ERATE,2))))),"")</f>
        <v/>
      </c>
      <c r="I43" s="93"/>
      <c r="J43" s="95"/>
      <c r="K43" s="111"/>
      <c r="L43" s="102" t="str">
        <f>_xlfn.IFNA(VLOOKUP(K43,RiskLevels!$H$13:$I$17,2,FALSE),"")</f>
        <v/>
      </c>
      <c r="M43" s="112"/>
      <c r="N43" s="100" t="str">
        <f>_xlfn.IFNA(VLOOKUP(M43,RiskLevels!$F$13:$G$17,2,FALSE),"")</f>
        <v/>
      </c>
      <c r="O43" s="104" t="str">
        <f>_xlfn.IFNA(IF(N43="A",VLOOKUP(L43,ARATE,2),IF(N43="B",VLOOKUP(L43,BRATE,2),IF(N43="C",VLOOKUP(L43,CRATE,2),IF(N43="D",VLOOKUP(L43,DRATE,2),VLOOKUP(L43,ERATE,2))))),"")</f>
        <v/>
      </c>
    </row>
    <row r="44" spans="1:15" s="97" customFormat="1" ht="14" thickBot="1">
      <c r="A44" s="181"/>
      <c r="B44" s="95"/>
      <c r="C44" s="95"/>
      <c r="D44" s="111"/>
      <c r="E44" s="103" t="str">
        <f>_xlfn.IFNA(VLOOKUP(D44,RiskLevels!$H$13:$I$17,2,FALSE),"")</f>
        <v/>
      </c>
      <c r="F44" s="114"/>
      <c r="G44" s="100" t="str">
        <f>_xlfn.IFNA(VLOOKUP(F44,RiskLevels!$F$13:$G$17,2,FALSE),"")</f>
        <v/>
      </c>
      <c r="H44" s="105" t="str">
        <f>_xlfn.IFNA(IF(G44="A",VLOOKUP(E44,ARATE,2),IF(G44="B",VLOOKUP(E44,BRATE,2),IF(G44="C",VLOOKUP(E44,CRATE,2),IF(G44="D",VLOOKUP(E44,DRATE,2),VLOOKUP(E44,ERATE,2))))),"")</f>
        <v/>
      </c>
      <c r="I44" s="93"/>
      <c r="J44" s="95"/>
      <c r="K44" s="111"/>
      <c r="L44" s="102" t="str">
        <f>_xlfn.IFNA(VLOOKUP(K44,RiskLevels!$H$13:$I$17,2,FALSE),"")</f>
        <v/>
      </c>
      <c r="M44" s="112"/>
      <c r="N44" s="100" t="str">
        <f>_xlfn.IFNA(VLOOKUP(M44,RiskLevels!$F$13:$G$17,2,FALSE),"")</f>
        <v/>
      </c>
      <c r="O44" s="105" t="str">
        <f>_xlfn.IFNA(IF(N44="A",VLOOKUP(L44,ARATE,2),IF(N44="B",VLOOKUP(L44,BRATE,2),IF(N44="C",VLOOKUP(L44,CRATE,2),IF(N44="D",VLOOKUP(L44,DRATE,2),VLOOKUP(L44,ERATE,2))))),"")</f>
        <v/>
      </c>
    </row>
    <row r="45" spans="1:15">
      <c r="A45" s="117"/>
      <c r="E45" s="108"/>
      <c r="F45" s="106"/>
      <c r="G45" s="106"/>
      <c r="H45" s="107"/>
    </row>
    <row r="46" spans="1:15">
      <c r="E46" s="109"/>
      <c r="F46" s="107"/>
      <c r="G46" s="107"/>
      <c r="H46" s="107"/>
    </row>
    <row r="47" spans="1:15">
      <c r="E47" s="109"/>
      <c r="F47" s="107"/>
      <c r="G47" s="107"/>
      <c r="H47" s="107"/>
    </row>
    <row r="48" spans="1:15" s="99" customFormat="1">
      <c r="A48" s="63"/>
      <c r="B48" s="54"/>
      <c r="C48" s="54"/>
      <c r="D48" s="106"/>
      <c r="E48" s="109"/>
      <c r="F48" s="107"/>
      <c r="G48" s="107"/>
      <c r="H48" s="107"/>
      <c r="I48" s="63"/>
      <c r="J48" s="54"/>
      <c r="K48" s="106"/>
      <c r="L48" s="101"/>
      <c r="M48" s="106"/>
      <c r="N48" s="101"/>
      <c r="O48" s="101"/>
    </row>
    <row r="49" spans="1:15" s="99" customFormat="1">
      <c r="A49" s="63"/>
      <c r="B49" s="54"/>
      <c r="C49" s="54"/>
      <c r="D49" s="106"/>
      <c r="E49" s="109"/>
      <c r="F49" s="107"/>
      <c r="G49" s="107"/>
      <c r="H49" s="107"/>
      <c r="I49" s="63"/>
      <c r="J49" s="54"/>
      <c r="K49" s="106"/>
      <c r="L49" s="101"/>
      <c r="M49" s="106"/>
      <c r="N49" s="101"/>
      <c r="O49" s="101"/>
    </row>
    <row r="50" spans="1:15" s="99" customFormat="1">
      <c r="A50" s="63"/>
      <c r="B50" s="54"/>
      <c r="C50" s="54"/>
      <c r="D50" s="106"/>
      <c r="E50" s="109"/>
      <c r="F50" s="107"/>
      <c r="G50" s="107"/>
      <c r="H50" s="107"/>
      <c r="I50" s="63"/>
      <c r="J50" s="54"/>
      <c r="K50" s="106"/>
      <c r="L50" s="101"/>
      <c r="M50" s="106"/>
      <c r="N50" s="101"/>
      <c r="O50" s="101"/>
    </row>
    <row r="51" spans="1:15" s="99" customFormat="1">
      <c r="A51" s="63"/>
      <c r="B51" s="54"/>
      <c r="C51" s="54"/>
      <c r="D51" s="106"/>
      <c r="E51" s="109"/>
      <c r="F51" s="107"/>
      <c r="G51" s="107"/>
      <c r="H51" s="107"/>
      <c r="I51" s="63"/>
      <c r="J51" s="54"/>
      <c r="K51" s="106"/>
      <c r="L51" s="101"/>
      <c r="M51" s="106"/>
      <c r="N51" s="101"/>
      <c r="O51" s="101"/>
    </row>
    <row r="52" spans="1:15" s="99" customFormat="1">
      <c r="A52" s="63"/>
      <c r="B52" s="54"/>
      <c r="C52" s="54"/>
      <c r="D52" s="106"/>
      <c r="E52" s="109"/>
      <c r="F52" s="107"/>
      <c r="G52" s="107"/>
      <c r="H52" s="107"/>
      <c r="I52" s="63"/>
      <c r="J52" s="54"/>
      <c r="K52" s="106"/>
      <c r="L52" s="101"/>
      <c r="M52" s="106"/>
      <c r="N52" s="101"/>
      <c r="O52" s="101"/>
    </row>
    <row r="53" spans="1:15" s="99" customFormat="1">
      <c r="A53" s="63"/>
      <c r="B53" s="54"/>
      <c r="C53" s="54"/>
      <c r="D53" s="106"/>
      <c r="E53" s="109"/>
      <c r="F53" s="107"/>
      <c r="G53" s="107"/>
      <c r="H53" s="107"/>
      <c r="I53" s="63"/>
      <c r="J53" s="54"/>
      <c r="K53" s="106"/>
      <c r="L53" s="101"/>
      <c r="M53" s="106"/>
      <c r="N53" s="101"/>
      <c r="O53" s="101"/>
    </row>
    <row r="54" spans="1:15" s="99" customFormat="1">
      <c r="A54" s="63"/>
      <c r="B54" s="54"/>
      <c r="C54" s="54"/>
      <c r="D54" s="106"/>
      <c r="E54" s="109"/>
      <c r="F54" s="107"/>
      <c r="G54" s="107"/>
      <c r="H54" s="107"/>
      <c r="I54" s="63"/>
      <c r="J54" s="54"/>
      <c r="K54" s="106"/>
      <c r="L54" s="101"/>
      <c r="M54" s="106"/>
      <c r="N54" s="101"/>
      <c r="O54" s="101"/>
    </row>
    <row r="55" spans="1:15" s="99" customFormat="1">
      <c r="A55" s="63"/>
      <c r="B55" s="54"/>
      <c r="C55" s="54"/>
      <c r="D55" s="106"/>
      <c r="E55" s="109"/>
      <c r="F55" s="107"/>
      <c r="G55" s="107"/>
      <c r="H55" s="107"/>
      <c r="I55" s="63"/>
      <c r="J55" s="54"/>
      <c r="K55" s="106"/>
      <c r="L55" s="101"/>
      <c r="M55" s="106"/>
      <c r="N55" s="101"/>
      <c r="O55" s="101"/>
    </row>
    <row r="56" spans="1:15" s="99" customFormat="1">
      <c r="A56" s="63"/>
      <c r="B56" s="54"/>
      <c r="C56" s="54"/>
      <c r="D56" s="106"/>
      <c r="E56" s="109"/>
      <c r="F56" s="107"/>
      <c r="G56" s="107"/>
      <c r="H56" s="107"/>
      <c r="I56" s="63"/>
      <c r="J56" s="54"/>
      <c r="K56" s="106"/>
      <c r="L56" s="101"/>
      <c r="M56" s="106"/>
      <c r="N56" s="101"/>
      <c r="O56" s="101"/>
    </row>
    <row r="57" spans="1:15" s="99" customFormat="1">
      <c r="A57" s="63"/>
      <c r="B57" s="54"/>
      <c r="C57" s="54"/>
      <c r="D57" s="106"/>
      <c r="E57" s="109"/>
      <c r="F57" s="107"/>
      <c r="G57" s="107"/>
      <c r="H57" s="107"/>
      <c r="I57" s="63"/>
      <c r="J57" s="54"/>
      <c r="K57" s="106"/>
      <c r="L57" s="101"/>
      <c r="M57" s="106"/>
      <c r="N57" s="101"/>
      <c r="O57" s="101"/>
    </row>
    <row r="58" spans="1:15" s="99" customFormat="1">
      <c r="A58" s="63"/>
      <c r="B58" s="54"/>
      <c r="C58" s="54"/>
      <c r="D58" s="106"/>
      <c r="E58" s="109"/>
      <c r="F58" s="107"/>
      <c r="G58" s="107"/>
      <c r="H58" s="107"/>
      <c r="I58" s="63"/>
      <c r="J58" s="54"/>
      <c r="K58" s="106"/>
      <c r="L58" s="101"/>
      <c r="M58" s="106"/>
      <c r="N58" s="101"/>
      <c r="O58" s="101"/>
    </row>
    <row r="59" spans="1:15" s="99" customFormat="1">
      <c r="A59" s="63"/>
      <c r="B59" s="54"/>
      <c r="C59" s="54"/>
      <c r="D59" s="106"/>
      <c r="E59" s="109"/>
      <c r="F59" s="107"/>
      <c r="G59" s="107"/>
      <c r="H59" s="107"/>
      <c r="I59" s="63"/>
      <c r="J59" s="54"/>
      <c r="K59" s="106"/>
      <c r="L59" s="101"/>
      <c r="M59" s="106"/>
      <c r="N59" s="101"/>
      <c r="O59" s="101"/>
    </row>
    <row r="60" spans="1:15" s="99" customFormat="1">
      <c r="A60" s="63"/>
      <c r="B60" s="54"/>
      <c r="C60" s="54"/>
      <c r="D60" s="106"/>
      <c r="E60" s="109"/>
      <c r="F60" s="107"/>
      <c r="G60" s="107"/>
      <c r="H60" s="107"/>
      <c r="I60" s="63"/>
      <c r="J60" s="54"/>
      <c r="K60" s="106"/>
      <c r="L60" s="101"/>
      <c r="M60" s="106"/>
      <c r="N60" s="101"/>
      <c r="O60" s="101"/>
    </row>
    <row r="61" spans="1:15" s="99" customFormat="1">
      <c r="A61" s="63"/>
      <c r="B61" s="54"/>
      <c r="C61" s="54"/>
      <c r="D61" s="106"/>
      <c r="E61" s="109"/>
      <c r="F61" s="107"/>
      <c r="G61" s="107"/>
      <c r="H61" s="107"/>
      <c r="I61" s="63"/>
      <c r="J61" s="54"/>
      <c r="K61" s="106"/>
      <c r="L61" s="101"/>
      <c r="M61" s="106"/>
      <c r="N61" s="101"/>
      <c r="O61" s="101"/>
    </row>
    <row r="62" spans="1:15" s="99" customFormat="1">
      <c r="A62" s="63"/>
      <c r="B62" s="54"/>
      <c r="C62" s="54"/>
      <c r="D62" s="106"/>
      <c r="E62" s="109"/>
      <c r="F62" s="107"/>
      <c r="G62" s="107"/>
      <c r="H62" s="107"/>
      <c r="I62" s="63"/>
      <c r="J62" s="54"/>
      <c r="K62" s="106"/>
      <c r="L62" s="101"/>
      <c r="M62" s="106"/>
      <c r="N62" s="101"/>
      <c r="O62" s="101"/>
    </row>
  </sheetData>
  <sheetProtection insertRows="0"/>
  <mergeCells count="17">
    <mergeCell ref="K1:O1"/>
    <mergeCell ref="D2:E2"/>
    <mergeCell ref="F2:G2"/>
    <mergeCell ref="D3:H3"/>
    <mergeCell ref="K3:O3"/>
    <mergeCell ref="I1:I2"/>
    <mergeCell ref="A1:A2"/>
    <mergeCell ref="B1:B2"/>
    <mergeCell ref="C1:C2"/>
    <mergeCell ref="D1:H1"/>
    <mergeCell ref="J1:J2"/>
    <mergeCell ref="A39:O39"/>
    <mergeCell ref="B4:O4"/>
    <mergeCell ref="B18:O18"/>
    <mergeCell ref="B11:O11"/>
    <mergeCell ref="A25:O25"/>
    <mergeCell ref="A32:O32"/>
  </mergeCells>
  <conditionalFormatting sqref="H26 H19:H21 H31 H33:H34 H40:H41 H5:H10 H12:H17">
    <cfRule type="expression" dxfId="704" priority="244" stopIfTrue="1">
      <formula>$H5="M"</formula>
    </cfRule>
  </conditionalFormatting>
  <conditionalFormatting sqref="H26 H19:H21 H31 H33:H34 H40:H41 H5:H10 H12:H17">
    <cfRule type="expression" dxfId="703" priority="241" stopIfTrue="1">
      <formula>$H5="L"</formula>
    </cfRule>
    <cfRule type="expression" dxfId="702" priority="242" stopIfTrue="1">
      <formula>$H5="H"</formula>
    </cfRule>
    <cfRule type="expression" dxfId="701" priority="243" stopIfTrue="1">
      <formula>$H5="E"</formula>
    </cfRule>
  </conditionalFormatting>
  <conditionalFormatting sqref="O26 O19:O21 O31 O33:O34 O40:O41 O45 O5:O10 O12:O17">
    <cfRule type="expression" dxfId="700" priority="240" stopIfTrue="1">
      <formula>$O5="M"</formula>
    </cfRule>
  </conditionalFormatting>
  <conditionalFormatting sqref="O26 O19:O21 O31 O33:O34 O40:O41 O45 O5:O10 O12:O17">
    <cfRule type="expression" dxfId="699" priority="237" stopIfTrue="1">
      <formula>$O5="L"</formula>
    </cfRule>
    <cfRule type="expression" dxfId="698" priority="238" stopIfTrue="1">
      <formula>$O5="H"</formula>
    </cfRule>
    <cfRule type="expression" dxfId="697" priority="239" stopIfTrue="1">
      <formula>$O5="E"</formula>
    </cfRule>
  </conditionalFormatting>
  <conditionalFormatting sqref="H27">
    <cfRule type="expression" dxfId="696" priority="216" stopIfTrue="1">
      <formula>$H27="M"</formula>
    </cfRule>
  </conditionalFormatting>
  <conditionalFormatting sqref="H27">
    <cfRule type="expression" dxfId="695" priority="213" stopIfTrue="1">
      <formula>$H27="L"</formula>
    </cfRule>
    <cfRule type="expression" dxfId="694" priority="214" stopIfTrue="1">
      <formula>$H27="H"</formula>
    </cfRule>
    <cfRule type="expression" dxfId="693" priority="215" stopIfTrue="1">
      <formula>$H27="E"</formula>
    </cfRule>
  </conditionalFormatting>
  <conditionalFormatting sqref="O27">
    <cfRule type="expression" dxfId="692" priority="212" stopIfTrue="1">
      <formula>$O27="M"</formula>
    </cfRule>
  </conditionalFormatting>
  <conditionalFormatting sqref="O27">
    <cfRule type="expression" dxfId="691" priority="209" stopIfTrue="1">
      <formula>$O27="L"</formula>
    </cfRule>
    <cfRule type="expression" dxfId="690" priority="210" stopIfTrue="1">
      <formula>$O27="H"</formula>
    </cfRule>
    <cfRule type="expression" dxfId="689" priority="211" stopIfTrue="1">
      <formula>$O27="E"</formula>
    </cfRule>
  </conditionalFormatting>
  <conditionalFormatting sqref="H24">
    <cfRule type="expression" dxfId="688" priority="152" stopIfTrue="1">
      <formula>$H24="M"</formula>
    </cfRule>
  </conditionalFormatting>
  <conditionalFormatting sqref="H24">
    <cfRule type="expression" dxfId="687" priority="149" stopIfTrue="1">
      <formula>$H24="L"</formula>
    </cfRule>
    <cfRule type="expression" dxfId="686" priority="150" stopIfTrue="1">
      <formula>$H24="H"</formula>
    </cfRule>
    <cfRule type="expression" dxfId="685" priority="151" stopIfTrue="1">
      <formula>$H24="E"</formula>
    </cfRule>
  </conditionalFormatting>
  <conditionalFormatting sqref="O24">
    <cfRule type="expression" dxfId="684" priority="148" stopIfTrue="1">
      <formula>$O24="M"</formula>
    </cfRule>
  </conditionalFormatting>
  <conditionalFormatting sqref="O24">
    <cfRule type="expression" dxfId="683" priority="145" stopIfTrue="1">
      <formula>$O24="L"</formula>
    </cfRule>
    <cfRule type="expression" dxfId="682" priority="146" stopIfTrue="1">
      <formula>$O24="H"</formula>
    </cfRule>
    <cfRule type="expression" dxfId="681" priority="147" stopIfTrue="1">
      <formula>$O24="E"</formula>
    </cfRule>
  </conditionalFormatting>
  <conditionalFormatting sqref="H38">
    <cfRule type="expression" dxfId="680" priority="104" stopIfTrue="1">
      <formula>$H38="M"</formula>
    </cfRule>
  </conditionalFormatting>
  <conditionalFormatting sqref="H38">
    <cfRule type="expression" dxfId="679" priority="101" stopIfTrue="1">
      <formula>$H38="L"</formula>
    </cfRule>
    <cfRule type="expression" dxfId="678" priority="102" stopIfTrue="1">
      <formula>$H38="H"</formula>
    </cfRule>
    <cfRule type="expression" dxfId="677" priority="103" stopIfTrue="1">
      <formula>$H38="E"</formula>
    </cfRule>
  </conditionalFormatting>
  <conditionalFormatting sqref="O38">
    <cfRule type="expression" dxfId="676" priority="100" stopIfTrue="1">
      <formula>$O38="M"</formula>
    </cfRule>
  </conditionalFormatting>
  <conditionalFormatting sqref="O38">
    <cfRule type="expression" dxfId="675" priority="97" stopIfTrue="1">
      <formula>$O38="L"</formula>
    </cfRule>
    <cfRule type="expression" dxfId="674" priority="98" stopIfTrue="1">
      <formula>$O38="H"</formula>
    </cfRule>
    <cfRule type="expression" dxfId="673" priority="99" stopIfTrue="1">
      <formula>$O38="E"</formula>
    </cfRule>
  </conditionalFormatting>
  <conditionalFormatting sqref="H22:H23">
    <cfRule type="expression" dxfId="672" priority="80" stopIfTrue="1">
      <formula>$H22="M"</formula>
    </cfRule>
  </conditionalFormatting>
  <conditionalFormatting sqref="H22:H23">
    <cfRule type="expression" dxfId="671" priority="77" stopIfTrue="1">
      <formula>$H22="L"</formula>
    </cfRule>
    <cfRule type="expression" dxfId="670" priority="78" stopIfTrue="1">
      <formula>$H22="H"</formula>
    </cfRule>
    <cfRule type="expression" dxfId="669" priority="79" stopIfTrue="1">
      <formula>$H22="E"</formula>
    </cfRule>
  </conditionalFormatting>
  <conditionalFormatting sqref="O22:O23">
    <cfRule type="expression" dxfId="668" priority="76" stopIfTrue="1">
      <formula>$O22="M"</formula>
    </cfRule>
  </conditionalFormatting>
  <conditionalFormatting sqref="O22:O23">
    <cfRule type="expression" dxfId="667" priority="73" stopIfTrue="1">
      <formula>$O22="L"</formula>
    </cfRule>
    <cfRule type="expression" dxfId="666" priority="74" stopIfTrue="1">
      <formula>$O22="H"</formula>
    </cfRule>
    <cfRule type="expression" dxfId="665" priority="75" stopIfTrue="1">
      <formula>$O22="E"</formula>
    </cfRule>
  </conditionalFormatting>
  <conditionalFormatting sqref="H23">
    <cfRule type="expression" dxfId="664" priority="72" stopIfTrue="1">
      <formula>$H23="M"</formula>
    </cfRule>
  </conditionalFormatting>
  <conditionalFormatting sqref="H23">
    <cfRule type="expression" dxfId="663" priority="69" stopIfTrue="1">
      <formula>$H23="L"</formula>
    </cfRule>
    <cfRule type="expression" dxfId="662" priority="70" stopIfTrue="1">
      <formula>$H23="H"</formula>
    </cfRule>
    <cfRule type="expression" dxfId="661" priority="71" stopIfTrue="1">
      <formula>$H23="E"</formula>
    </cfRule>
  </conditionalFormatting>
  <conditionalFormatting sqref="H28 H30">
    <cfRule type="expression" dxfId="660" priority="68" stopIfTrue="1">
      <formula>$H28="M"</formula>
    </cfRule>
  </conditionalFormatting>
  <conditionalFormatting sqref="H28 H30">
    <cfRule type="expression" dxfId="659" priority="65" stopIfTrue="1">
      <formula>$H28="L"</formula>
    </cfRule>
    <cfRule type="expression" dxfId="658" priority="66" stopIfTrue="1">
      <formula>$H28="H"</formula>
    </cfRule>
    <cfRule type="expression" dxfId="657" priority="67" stopIfTrue="1">
      <formula>$H28="E"</formula>
    </cfRule>
  </conditionalFormatting>
  <conditionalFormatting sqref="O28 O30">
    <cfRule type="expression" dxfId="656" priority="64" stopIfTrue="1">
      <formula>$O28="M"</formula>
    </cfRule>
  </conditionalFormatting>
  <conditionalFormatting sqref="O28 O30">
    <cfRule type="expression" dxfId="655" priority="61" stopIfTrue="1">
      <formula>$O28="L"</formula>
    </cfRule>
    <cfRule type="expression" dxfId="654" priority="62" stopIfTrue="1">
      <formula>$O28="H"</formula>
    </cfRule>
    <cfRule type="expression" dxfId="653" priority="63" stopIfTrue="1">
      <formula>$O28="E"</formula>
    </cfRule>
  </conditionalFormatting>
  <conditionalFormatting sqref="H30">
    <cfRule type="expression" dxfId="652" priority="60" stopIfTrue="1">
      <formula>$H30="M"</formula>
    </cfRule>
  </conditionalFormatting>
  <conditionalFormatting sqref="H30">
    <cfRule type="expression" dxfId="651" priority="57" stopIfTrue="1">
      <formula>$H30="L"</formula>
    </cfRule>
    <cfRule type="expression" dxfId="650" priority="58" stopIfTrue="1">
      <formula>$H30="H"</formula>
    </cfRule>
    <cfRule type="expression" dxfId="649" priority="59" stopIfTrue="1">
      <formula>$H30="E"</formula>
    </cfRule>
  </conditionalFormatting>
  <conditionalFormatting sqref="H35 H37">
    <cfRule type="expression" dxfId="648" priority="56" stopIfTrue="1">
      <formula>$H35="M"</formula>
    </cfRule>
  </conditionalFormatting>
  <conditionalFormatting sqref="H35 H37">
    <cfRule type="expression" dxfId="647" priority="53" stopIfTrue="1">
      <formula>$H35="L"</formula>
    </cfRule>
    <cfRule type="expression" dxfId="646" priority="54" stopIfTrue="1">
      <formula>$H35="H"</formula>
    </cfRule>
    <cfRule type="expression" dxfId="645" priority="55" stopIfTrue="1">
      <formula>$H35="E"</formula>
    </cfRule>
  </conditionalFormatting>
  <conditionalFormatting sqref="O35 O37">
    <cfRule type="expression" dxfId="644" priority="52" stopIfTrue="1">
      <formula>$O35="M"</formula>
    </cfRule>
  </conditionalFormatting>
  <conditionalFormatting sqref="O35 O37">
    <cfRule type="expression" dxfId="643" priority="49" stopIfTrue="1">
      <formula>$O35="L"</formula>
    </cfRule>
    <cfRule type="expression" dxfId="642" priority="50" stopIfTrue="1">
      <formula>$O35="H"</formula>
    </cfRule>
    <cfRule type="expression" dxfId="641" priority="51" stopIfTrue="1">
      <formula>$O35="E"</formula>
    </cfRule>
  </conditionalFormatting>
  <conditionalFormatting sqref="H37">
    <cfRule type="expression" dxfId="640" priority="48" stopIfTrue="1">
      <formula>$H37="M"</formula>
    </cfRule>
  </conditionalFormatting>
  <conditionalFormatting sqref="H37">
    <cfRule type="expression" dxfId="639" priority="45" stopIfTrue="1">
      <formula>$H37="L"</formula>
    </cfRule>
    <cfRule type="expression" dxfId="638" priority="46" stopIfTrue="1">
      <formula>$H37="H"</formula>
    </cfRule>
    <cfRule type="expression" dxfId="637" priority="47" stopIfTrue="1">
      <formula>$H37="E"</formula>
    </cfRule>
  </conditionalFormatting>
  <conditionalFormatting sqref="H42 H44">
    <cfRule type="expression" dxfId="636" priority="44" stopIfTrue="1">
      <formula>$H42="M"</formula>
    </cfRule>
  </conditionalFormatting>
  <conditionalFormatting sqref="H42 H44">
    <cfRule type="expression" dxfId="635" priority="41" stopIfTrue="1">
      <formula>$H42="L"</formula>
    </cfRule>
    <cfRule type="expression" dxfId="634" priority="42" stopIfTrue="1">
      <formula>$H42="H"</formula>
    </cfRule>
    <cfRule type="expression" dxfId="633" priority="43" stopIfTrue="1">
      <formula>$H42="E"</formula>
    </cfRule>
  </conditionalFormatting>
  <conditionalFormatting sqref="O42">
    <cfRule type="expression" dxfId="632" priority="40" stopIfTrue="1">
      <formula>$O42="M"</formula>
    </cfRule>
  </conditionalFormatting>
  <conditionalFormatting sqref="O42">
    <cfRule type="expression" dxfId="631" priority="37" stopIfTrue="1">
      <formula>$O42="L"</formula>
    </cfRule>
    <cfRule type="expression" dxfId="630" priority="38" stopIfTrue="1">
      <formula>$O42="H"</formula>
    </cfRule>
    <cfRule type="expression" dxfId="629" priority="39" stopIfTrue="1">
      <formula>$O42="E"</formula>
    </cfRule>
  </conditionalFormatting>
  <conditionalFormatting sqref="H44">
    <cfRule type="expression" dxfId="628" priority="36" stopIfTrue="1">
      <formula>$H44="M"</formula>
    </cfRule>
  </conditionalFormatting>
  <conditionalFormatting sqref="H44">
    <cfRule type="expression" dxfId="627" priority="33" stopIfTrue="1">
      <formula>$H44="L"</formula>
    </cfRule>
    <cfRule type="expression" dxfId="626" priority="34" stopIfTrue="1">
      <formula>$H44="H"</formula>
    </cfRule>
    <cfRule type="expression" dxfId="625" priority="35" stopIfTrue="1">
      <formula>$H44="E"</formula>
    </cfRule>
  </conditionalFormatting>
  <conditionalFormatting sqref="H43">
    <cfRule type="expression" dxfId="624" priority="32" stopIfTrue="1">
      <formula>$H43="M"</formula>
    </cfRule>
  </conditionalFormatting>
  <conditionalFormatting sqref="H43">
    <cfRule type="expression" dxfId="623" priority="29" stopIfTrue="1">
      <formula>$H43="L"</formula>
    </cfRule>
    <cfRule type="expression" dxfId="622" priority="30" stopIfTrue="1">
      <formula>$H43="H"</formula>
    </cfRule>
    <cfRule type="expression" dxfId="621" priority="31" stopIfTrue="1">
      <formula>$H43="E"</formula>
    </cfRule>
  </conditionalFormatting>
  <conditionalFormatting sqref="O43">
    <cfRule type="expression" dxfId="620" priority="28" stopIfTrue="1">
      <formula>$O43="M"</formula>
    </cfRule>
  </conditionalFormatting>
  <conditionalFormatting sqref="O43">
    <cfRule type="expression" dxfId="619" priority="25" stopIfTrue="1">
      <formula>$O43="L"</formula>
    </cfRule>
    <cfRule type="expression" dxfId="618" priority="26" stopIfTrue="1">
      <formula>$O43="H"</formula>
    </cfRule>
    <cfRule type="expression" dxfId="617" priority="27" stopIfTrue="1">
      <formula>$O43="E"</formula>
    </cfRule>
  </conditionalFormatting>
  <conditionalFormatting sqref="H43">
    <cfRule type="expression" dxfId="616" priority="24" stopIfTrue="1">
      <formula>$H43="M"</formula>
    </cfRule>
  </conditionalFormatting>
  <conditionalFormatting sqref="H43">
    <cfRule type="expression" dxfId="615" priority="21" stopIfTrue="1">
      <formula>$H43="L"</formula>
    </cfRule>
    <cfRule type="expression" dxfId="614" priority="22" stopIfTrue="1">
      <formula>$H43="H"</formula>
    </cfRule>
    <cfRule type="expression" dxfId="613" priority="23" stopIfTrue="1">
      <formula>$H43="E"</formula>
    </cfRule>
  </conditionalFormatting>
  <conditionalFormatting sqref="H36">
    <cfRule type="expression" dxfId="612" priority="20" stopIfTrue="1">
      <formula>$H36="M"</formula>
    </cfRule>
  </conditionalFormatting>
  <conditionalFormatting sqref="H36">
    <cfRule type="expression" dxfId="611" priority="17" stopIfTrue="1">
      <formula>$H36="L"</formula>
    </cfRule>
    <cfRule type="expression" dxfId="610" priority="18" stopIfTrue="1">
      <formula>$H36="H"</formula>
    </cfRule>
    <cfRule type="expression" dxfId="609" priority="19" stopIfTrue="1">
      <formula>$H36="E"</formula>
    </cfRule>
  </conditionalFormatting>
  <conditionalFormatting sqref="O36">
    <cfRule type="expression" dxfId="608" priority="16" stopIfTrue="1">
      <formula>$O36="M"</formula>
    </cfRule>
  </conditionalFormatting>
  <conditionalFormatting sqref="O36">
    <cfRule type="expression" dxfId="607" priority="13" stopIfTrue="1">
      <formula>$O36="L"</formula>
    </cfRule>
    <cfRule type="expression" dxfId="606" priority="14" stopIfTrue="1">
      <formula>$O36="H"</formula>
    </cfRule>
    <cfRule type="expression" dxfId="605" priority="15" stopIfTrue="1">
      <formula>$O36="E"</formula>
    </cfRule>
  </conditionalFormatting>
  <conditionalFormatting sqref="H29">
    <cfRule type="expression" dxfId="604" priority="12" stopIfTrue="1">
      <formula>$H29="M"</formula>
    </cfRule>
  </conditionalFormatting>
  <conditionalFormatting sqref="H29">
    <cfRule type="expression" dxfId="603" priority="9" stopIfTrue="1">
      <formula>$H29="L"</formula>
    </cfRule>
    <cfRule type="expression" dxfId="602" priority="10" stopIfTrue="1">
      <formula>$H29="H"</formula>
    </cfRule>
    <cfRule type="expression" dxfId="601" priority="11" stopIfTrue="1">
      <formula>$H29="E"</formula>
    </cfRule>
  </conditionalFormatting>
  <conditionalFormatting sqref="O29">
    <cfRule type="expression" dxfId="600" priority="8" stopIfTrue="1">
      <formula>$O29="M"</formula>
    </cfRule>
  </conditionalFormatting>
  <conditionalFormatting sqref="O29">
    <cfRule type="expression" dxfId="599" priority="5" stopIfTrue="1">
      <formula>$O29="L"</formula>
    </cfRule>
    <cfRule type="expression" dxfId="598" priority="6" stopIfTrue="1">
      <formula>$O29="H"</formula>
    </cfRule>
    <cfRule type="expression" dxfId="597" priority="7" stopIfTrue="1">
      <formula>$O29="E"</formula>
    </cfRule>
  </conditionalFormatting>
  <conditionalFormatting sqref="O44">
    <cfRule type="expression" dxfId="596" priority="4" stopIfTrue="1">
      <formula>$O44="M"</formula>
    </cfRule>
  </conditionalFormatting>
  <conditionalFormatting sqref="O44">
    <cfRule type="expression" dxfId="595" priority="1" stopIfTrue="1">
      <formula>$O44="L"</formula>
    </cfRule>
    <cfRule type="expression" dxfId="594" priority="2" stopIfTrue="1">
      <formula>$O44="H"</formula>
    </cfRule>
    <cfRule type="expression" dxfId="593" priority="3" stopIfTrue="1">
      <formula>$O44="E"</formula>
    </cfRule>
  </conditionalFormatting>
  <pageMargins left="0.70866141732283472" right="0.70866141732283472" top="0.74803149606299213" bottom="0.74803149606299213" header="0.31496062992125984" footer="0.31496062992125984"/>
  <pageSetup paperSize="9" scale="59" fitToHeight="8" orientation="landscape" r:id="rId1"/>
  <headerFooter>
    <oddHeader>&amp;CDraft for review purposes only</oddHeader>
    <oddFooter>&amp;C(c)mridgway</oddFooter>
  </headerFooter>
  <rowBreaks count="1" manualBreakCount="1">
    <brk id="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RiskLevels!$F$13:$F$17</xm:f>
          </x14:formula1>
          <xm:sqref>F33:F38 M12:M17 F19:F24 M19:M24 F40:F45 F5:F10 M5:M10 F12:F17 M40:M44 M33:M38 M26:M31 F26:F31</xm:sqref>
        </x14:dataValidation>
        <x14:dataValidation type="list" allowBlank="1" showInputMessage="1" showErrorMessage="1" xr:uid="{00000000-0002-0000-0500-000001000000}">
          <x14:formula1>
            <xm:f>RiskLevels!$H$13:$H$17</xm:f>
          </x14:formula1>
          <xm:sqref>D26:D31 K33:K38 D40:D45 K12:K17 D19:D24 K19:K24 D33:D38 K40:K44 D5:D10 K5:K10 D12:D17 K26:K31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20"/>
  <sheetViews>
    <sheetView tabSelected="1" zoomScale="125" zoomScaleNormal="125" workbookViewId="0">
      <pane ySplit="2" topLeftCell="A3" activePane="bottomLeft" state="frozen"/>
      <selection pane="bottomLeft" activeCell="C3" sqref="C1:C3"/>
    </sheetView>
  </sheetViews>
  <sheetFormatPr baseColWidth="10" defaultColWidth="7.83203125" defaultRowHeight="13"/>
  <cols>
    <col min="1" max="1" width="5.5" bestFit="1" customWidth="1"/>
    <col min="2" max="2" width="34.1640625" customWidth="1"/>
    <col min="3" max="3" width="45.33203125" bestFit="1" customWidth="1"/>
    <col min="4" max="4" width="12.83203125" customWidth="1"/>
    <col min="5" max="5" width="8.33203125" customWidth="1"/>
    <col min="6" max="6" width="11.33203125" customWidth="1"/>
    <col min="7" max="7" width="6.5" customWidth="1"/>
    <col min="8" max="8" width="11.33203125" customWidth="1"/>
    <col min="9" max="9" width="5.5" bestFit="1" customWidth="1"/>
    <col min="10" max="10" width="39.1640625" bestFit="1" customWidth="1"/>
    <col min="11" max="11" width="13.1640625" customWidth="1"/>
    <col min="12" max="12" width="7" customWidth="1"/>
    <col min="13" max="13" width="9.83203125" customWidth="1"/>
    <col min="14" max="14" width="7.1640625" customWidth="1"/>
    <col min="15" max="15" width="11.83203125" customWidth="1"/>
  </cols>
  <sheetData>
    <row r="1" spans="1:15" s="96" customFormat="1" ht="14" thickBot="1">
      <c r="A1" s="200" t="s">
        <v>23</v>
      </c>
      <c r="B1" s="201" t="s">
        <v>130</v>
      </c>
      <c r="C1" s="201" t="s">
        <v>42</v>
      </c>
      <c r="D1" s="202" t="s">
        <v>40</v>
      </c>
      <c r="E1" s="203"/>
      <c r="F1" s="203"/>
      <c r="G1" s="203"/>
      <c r="H1" s="204"/>
      <c r="I1" s="211" t="s">
        <v>41</v>
      </c>
      <c r="J1" s="205" t="s">
        <v>87</v>
      </c>
      <c r="K1" s="202" t="s">
        <v>88</v>
      </c>
      <c r="L1" s="203"/>
      <c r="M1" s="203"/>
      <c r="N1" s="203"/>
      <c r="O1" s="204"/>
    </row>
    <row r="2" spans="1:15" s="96" customFormat="1" ht="71.5" customHeight="1" thickBot="1">
      <c r="A2" s="200"/>
      <c r="B2" s="201"/>
      <c r="C2" s="201"/>
      <c r="D2" s="206" t="s">
        <v>12</v>
      </c>
      <c r="E2" s="207"/>
      <c r="F2" s="206" t="s">
        <v>13</v>
      </c>
      <c r="G2" s="207"/>
      <c r="H2" s="55" t="s">
        <v>39</v>
      </c>
      <c r="I2" s="212"/>
      <c r="J2" s="205"/>
      <c r="K2" s="56" t="s">
        <v>9</v>
      </c>
      <c r="L2" s="56"/>
      <c r="M2" s="56" t="s">
        <v>10</v>
      </c>
      <c r="N2" s="56"/>
      <c r="O2" s="56" t="s">
        <v>11</v>
      </c>
    </row>
    <row r="3" spans="1:15" s="96" customFormat="1" ht="97.5" customHeight="1" thickBot="1">
      <c r="A3" s="62"/>
      <c r="B3" s="57" t="s">
        <v>128</v>
      </c>
      <c r="C3" s="57" t="s">
        <v>89</v>
      </c>
      <c r="D3" s="208" t="s">
        <v>101</v>
      </c>
      <c r="E3" s="209"/>
      <c r="F3" s="209"/>
      <c r="G3" s="209"/>
      <c r="H3" s="210"/>
      <c r="I3" s="62"/>
      <c r="J3" s="57" t="s">
        <v>90</v>
      </c>
      <c r="K3" s="208" t="s">
        <v>101</v>
      </c>
      <c r="L3" s="209"/>
      <c r="M3" s="209"/>
      <c r="N3" s="209"/>
      <c r="O3" s="210"/>
    </row>
    <row r="4" spans="1:15" s="96" customFormat="1" ht="14" thickBot="1">
      <c r="A4" s="171"/>
      <c r="B4" s="198" t="s">
        <v>144</v>
      </c>
      <c r="C4" s="198"/>
      <c r="D4" s="198"/>
      <c r="E4" s="198"/>
      <c r="F4" s="198"/>
      <c r="G4" s="198"/>
      <c r="H4" s="198"/>
      <c r="I4" s="198"/>
      <c r="J4" s="198"/>
      <c r="K4" s="198"/>
      <c r="L4" s="198"/>
      <c r="M4" s="198"/>
      <c r="N4" s="198"/>
      <c r="O4" s="199"/>
    </row>
    <row r="5" spans="1:15" s="97" customFormat="1" ht="35" customHeight="1" thickBot="1">
      <c r="A5" s="180" t="s">
        <v>163</v>
      </c>
      <c r="B5" s="95" t="s">
        <v>164</v>
      </c>
      <c r="C5" s="95" t="s">
        <v>165</v>
      </c>
      <c r="D5" s="111" t="s">
        <v>3</v>
      </c>
      <c r="E5" s="103">
        <f>_xlfn.IFNA(VLOOKUP(D5,RiskLevels!$H$13:$I$17,2,FALSE),"")</f>
        <v>2</v>
      </c>
      <c r="F5" s="114" t="s">
        <v>75</v>
      </c>
      <c r="G5" s="100" t="str">
        <f>_xlfn.IFNA(VLOOKUP(F5,RiskLevels!$F$13:$G$17,2,FALSE),"")</f>
        <v>C</v>
      </c>
      <c r="H5" s="105" t="str">
        <f t="shared" ref="H5:H9" si="0">_xlfn.IFNA(IF(G5="A",VLOOKUP(E5,ARATE,2),IF(G5="B",VLOOKUP(E5,BRATE,2),IF(G5="C",VLOOKUP(E5,CRATE,2),IF(G5="D",VLOOKUP(E5,DRATE,2),VLOOKUP(E5,ERATE,2))))),"")</f>
        <v>M</v>
      </c>
      <c r="I5" s="165" t="s">
        <v>227</v>
      </c>
      <c r="J5" s="95"/>
      <c r="K5" s="111"/>
      <c r="L5" s="102"/>
      <c r="M5" s="112"/>
      <c r="N5" s="100" t="str">
        <f>_xlfn.IFNA(VLOOKUP(M5,RiskLevels!$F$13:$G$17,2,FALSE),"")</f>
        <v/>
      </c>
      <c r="O5" s="105" t="str">
        <f t="shared" ref="O5:O9" si="1">_xlfn.IFNA(IF(N5="A",VLOOKUP(L5,ARATE,2),IF(N5="B",VLOOKUP(L5,BRATE,2),IF(N5="C",VLOOKUP(L5,CRATE,2),IF(N5="D",VLOOKUP(L5,DRATE,2),VLOOKUP(L5,ERATE,2))))),"")</f>
        <v/>
      </c>
    </row>
    <row r="6" spans="1:15" s="97" customFormat="1" ht="33.5" customHeight="1" thickBot="1">
      <c r="A6" s="180" t="s">
        <v>168</v>
      </c>
      <c r="B6" s="95" t="s">
        <v>166</v>
      </c>
      <c r="C6" s="95"/>
      <c r="D6" s="111" t="s">
        <v>4</v>
      </c>
      <c r="E6" s="103">
        <f>_xlfn.IFNA(VLOOKUP(D6,RiskLevels!$H$13:$I$17,2,FALSE),"")</f>
        <v>3</v>
      </c>
      <c r="F6" s="114" t="s">
        <v>75</v>
      </c>
      <c r="G6" s="100" t="str">
        <f>_xlfn.IFNA(VLOOKUP(F6,RiskLevels!$F$13:$G$17,2,FALSE),"")</f>
        <v>C</v>
      </c>
      <c r="H6" s="105" t="str">
        <f t="shared" si="0"/>
        <v>H</v>
      </c>
      <c r="I6" s="165" t="s">
        <v>226</v>
      </c>
      <c r="J6" s="95" t="s">
        <v>167</v>
      </c>
      <c r="K6" s="111" t="s">
        <v>4</v>
      </c>
      <c r="L6" s="102">
        <f>_xlfn.IFNA(VLOOKUP(K6,RiskLevels!$H$13:$I$17,2,FALSE),"")</f>
        <v>3</v>
      </c>
      <c r="M6" s="112" t="s">
        <v>78</v>
      </c>
      <c r="N6" s="100" t="str">
        <f>_xlfn.IFNA(VLOOKUP(M6,RiskLevels!$F$13:$G$17,2,FALSE),"")</f>
        <v>D</v>
      </c>
      <c r="O6" s="104" t="str">
        <f t="shared" si="1"/>
        <v>M</v>
      </c>
    </row>
    <row r="7" spans="1:15" s="97" customFormat="1" ht="14" thickBot="1">
      <c r="A7" s="181"/>
      <c r="B7" s="95"/>
      <c r="C7" s="95"/>
      <c r="D7" s="111"/>
      <c r="E7" s="103" t="str">
        <f>_xlfn.IFNA(VLOOKUP(D7,RiskLevels!$H$13:$I$17,2,FALSE),"")</f>
        <v/>
      </c>
      <c r="F7" s="114"/>
      <c r="G7" s="100" t="str">
        <f>_xlfn.IFNA(VLOOKUP(F7,RiskLevels!$F$13:$G$17,2,FALSE),"")</f>
        <v/>
      </c>
      <c r="H7" s="105" t="str">
        <f t="shared" si="0"/>
        <v/>
      </c>
      <c r="I7" s="93"/>
      <c r="J7" s="95"/>
      <c r="K7" s="111"/>
      <c r="L7" s="102" t="str">
        <f>_xlfn.IFNA(VLOOKUP(K7,RiskLevels!$H$13:$I$17,2,FALSE),"")</f>
        <v/>
      </c>
      <c r="M7" s="112"/>
      <c r="N7" s="100" t="str">
        <f>_xlfn.IFNA(VLOOKUP(M7,RiskLevels!$F$13:$G$17,2,FALSE),"")</f>
        <v/>
      </c>
      <c r="O7" s="104" t="str">
        <f t="shared" si="1"/>
        <v/>
      </c>
    </row>
    <row r="8" spans="1:15" s="97" customFormat="1" ht="14" thickBot="1">
      <c r="A8" s="181"/>
      <c r="B8" s="95"/>
      <c r="C8" s="95"/>
      <c r="D8" s="111"/>
      <c r="E8" s="103" t="str">
        <f>_xlfn.IFNA(VLOOKUP(D8,RiskLevels!$H$13:$I$17,2,FALSE),"")</f>
        <v/>
      </c>
      <c r="F8" s="114"/>
      <c r="G8" s="100" t="str">
        <f>_xlfn.IFNA(VLOOKUP(F8,RiskLevels!$F$13:$G$17,2,FALSE),"")</f>
        <v/>
      </c>
      <c r="H8" s="105" t="str">
        <f t="shared" ref="H8" si="2">_xlfn.IFNA(IF(G8="A",VLOOKUP(E8,ARATE,2),IF(G8="B",VLOOKUP(E8,BRATE,2),IF(G8="C",VLOOKUP(E8,CRATE,2),IF(G8="D",VLOOKUP(E8,DRATE,2),VLOOKUP(E8,ERATE,2))))),"")</f>
        <v/>
      </c>
      <c r="I8" s="93"/>
      <c r="J8" s="95"/>
      <c r="K8" s="111"/>
      <c r="L8" s="102" t="str">
        <f>_xlfn.IFNA(VLOOKUP(K8,RiskLevels!$H$13:$I$17,2,FALSE),"")</f>
        <v/>
      </c>
      <c r="M8" s="112"/>
      <c r="N8" s="100" t="str">
        <f>_xlfn.IFNA(VLOOKUP(M8,RiskLevels!$F$13:$G$17,2,FALSE),"")</f>
        <v/>
      </c>
      <c r="O8" s="104" t="str">
        <f t="shared" ref="O8" si="3">_xlfn.IFNA(IF(N8="A",VLOOKUP(L8,ARATE,2),IF(N8="B",VLOOKUP(L8,BRATE,2),IF(N8="C",VLOOKUP(L8,CRATE,2),IF(N8="D",VLOOKUP(L8,DRATE,2),VLOOKUP(L8,ERATE,2))))),"")</f>
        <v/>
      </c>
    </row>
    <row r="9" spans="1:15" s="97" customFormat="1" ht="14" thickBot="1">
      <c r="A9" s="181"/>
      <c r="B9" s="95"/>
      <c r="C9" s="95"/>
      <c r="D9" s="111"/>
      <c r="E9" s="103" t="str">
        <f>_xlfn.IFNA(VLOOKUP(D9,RiskLevels!$H$13:$I$17,2,FALSE),"")</f>
        <v/>
      </c>
      <c r="F9" s="114"/>
      <c r="G9" s="100" t="str">
        <f>_xlfn.IFNA(VLOOKUP(F9,RiskLevels!$F$13:$G$17,2,FALSE),"")</f>
        <v/>
      </c>
      <c r="H9" s="105" t="str">
        <f t="shared" si="0"/>
        <v/>
      </c>
      <c r="I9" s="93"/>
      <c r="J9" s="95"/>
      <c r="K9" s="111"/>
      <c r="L9" s="102" t="str">
        <f>_xlfn.IFNA(VLOOKUP(K9,RiskLevels!$H$13:$I$17,2,FALSE),"")</f>
        <v/>
      </c>
      <c r="M9" s="112"/>
      <c r="N9" s="100" t="str">
        <f>_xlfn.IFNA(VLOOKUP(M9,RiskLevels!$F$13:$G$17,2,FALSE),"")</f>
        <v/>
      </c>
      <c r="O9" s="104" t="str">
        <f t="shared" si="1"/>
        <v/>
      </c>
    </row>
    <row r="10" spans="1:15" ht="14" thickBot="1"/>
    <row r="11" spans="1:15" s="96" customFormat="1" ht="14" thickBot="1">
      <c r="A11" s="171"/>
      <c r="B11" s="198" t="s">
        <v>145</v>
      </c>
      <c r="C11" s="198"/>
      <c r="D11" s="198"/>
      <c r="E11" s="198"/>
      <c r="F11" s="198"/>
      <c r="G11" s="198"/>
      <c r="H11" s="198"/>
      <c r="I11" s="198"/>
      <c r="J11" s="198"/>
      <c r="K11" s="198"/>
      <c r="L11" s="198"/>
      <c r="M11" s="198"/>
      <c r="N11" s="198"/>
      <c r="O11" s="199"/>
    </row>
    <row r="12" spans="1:15" s="97" customFormat="1" ht="43" thickBot="1">
      <c r="A12" s="180" t="s">
        <v>171</v>
      </c>
      <c r="B12" s="95" t="s">
        <v>169</v>
      </c>
      <c r="C12" s="95"/>
      <c r="D12" s="111" t="s">
        <v>4</v>
      </c>
      <c r="E12" s="103">
        <f>_xlfn.IFNA(VLOOKUP(D12,RiskLevels!$H$13:$I$17,2,FALSE),"")</f>
        <v>3</v>
      </c>
      <c r="F12" s="114" t="s">
        <v>75</v>
      </c>
      <c r="G12" s="100" t="str">
        <f>_xlfn.IFNA(VLOOKUP(F12,RiskLevels!$F$13:$G$17,2,FALSE),"")</f>
        <v>C</v>
      </c>
      <c r="H12" s="105" t="str">
        <f t="shared" ref="H12" si="4">_xlfn.IFNA(IF(G12="A",VLOOKUP(E12,ARATE,2),IF(G12="B",VLOOKUP(E12,BRATE,2),IF(G12="C",VLOOKUP(E12,CRATE,2),IF(G12="D",VLOOKUP(E12,DRATE,2),VLOOKUP(E12,ERATE,2))))),"")</f>
        <v>H</v>
      </c>
      <c r="I12" s="165" t="s">
        <v>226</v>
      </c>
      <c r="J12" s="95" t="s">
        <v>170</v>
      </c>
      <c r="K12" s="111" t="s">
        <v>3</v>
      </c>
      <c r="L12" s="102">
        <f>_xlfn.IFNA(VLOOKUP(K12,RiskLevels!$H$13:$I$17,2,FALSE),"")</f>
        <v>2</v>
      </c>
      <c r="M12" s="112" t="s">
        <v>78</v>
      </c>
      <c r="N12" s="100" t="str">
        <f>_xlfn.IFNA(VLOOKUP(M12,RiskLevels!$F$13:$G$17,2,FALSE),"")</f>
        <v>D</v>
      </c>
      <c r="O12" s="105" t="str">
        <f t="shared" ref="O12" si="5">_xlfn.IFNA(IF(N12="A",VLOOKUP(L12,ARATE,2),IF(N12="B",VLOOKUP(L12,BRATE,2),IF(N12="C",VLOOKUP(L12,CRATE,2),IF(N12="D",VLOOKUP(L12,DRATE,2),VLOOKUP(L12,ERATE,2))))),"")</f>
        <v>L</v>
      </c>
    </row>
    <row r="13" spans="1:15" ht="38.5" customHeight="1" thickBot="1">
      <c r="A13" s="180" t="s">
        <v>172</v>
      </c>
      <c r="B13" s="95" t="s">
        <v>173</v>
      </c>
      <c r="C13" s="95"/>
      <c r="D13" s="111" t="s">
        <v>4</v>
      </c>
      <c r="E13" s="103">
        <f>_xlfn.IFNA(VLOOKUP(D13,RiskLevels!$H$13:$I$17,2,FALSE),"")</f>
        <v>3</v>
      </c>
      <c r="F13" s="114" t="s">
        <v>78</v>
      </c>
      <c r="G13" s="100" t="str">
        <f>_xlfn.IFNA(VLOOKUP(F13,RiskLevels!$F$13:$G$17,2,FALSE),"")</f>
        <v>D</v>
      </c>
      <c r="H13" s="105" t="str">
        <f t="shared" ref="H13:H16" si="6">_xlfn.IFNA(IF(G13="A",VLOOKUP(E13,ARATE,2),IF(G13="B",VLOOKUP(E13,BRATE,2),IF(G13="C",VLOOKUP(E13,CRATE,2),IF(G13="D",VLOOKUP(E13,DRATE,2),VLOOKUP(E13,ERATE,2))))),"")</f>
        <v>M</v>
      </c>
      <c r="I13" s="165" t="s">
        <v>226</v>
      </c>
      <c r="J13" s="95" t="s">
        <v>174</v>
      </c>
      <c r="K13" s="111" t="s">
        <v>3</v>
      </c>
      <c r="L13" s="102">
        <f>_xlfn.IFNA(VLOOKUP(K13,RiskLevels!$H$13:$I$17,2,FALSE),"")</f>
        <v>2</v>
      </c>
      <c r="M13" s="112" t="s">
        <v>78</v>
      </c>
      <c r="N13" s="100" t="str">
        <f>_xlfn.IFNA(VLOOKUP(M13,RiskLevels!$F$13:$G$17,2,FALSE),"")</f>
        <v>D</v>
      </c>
      <c r="O13" s="105" t="str">
        <f t="shared" ref="O13:O16" si="7">_xlfn.IFNA(IF(N13="A",VLOOKUP(L13,ARATE,2),IF(N13="B",VLOOKUP(L13,BRATE,2),IF(N13="C",VLOOKUP(L13,CRATE,2),IF(N13="D",VLOOKUP(L13,DRATE,2),VLOOKUP(L13,ERATE,2))))),"")</f>
        <v>L</v>
      </c>
    </row>
    <row r="14" spans="1:15" ht="14" thickBot="1">
      <c r="A14" s="181"/>
      <c r="B14" s="95"/>
      <c r="C14" s="95"/>
      <c r="D14" s="111"/>
      <c r="E14" s="103" t="str">
        <f>_xlfn.IFNA(VLOOKUP(D14,RiskLevels!$H$13:$I$17,2,FALSE),"")</f>
        <v/>
      </c>
      <c r="F14" s="114"/>
      <c r="G14" s="100" t="str">
        <f>_xlfn.IFNA(VLOOKUP(F14,RiskLevels!$F$13:$G$17,2,FALSE),"")</f>
        <v/>
      </c>
      <c r="H14" s="105" t="str">
        <f t="shared" si="6"/>
        <v/>
      </c>
      <c r="I14" s="93"/>
      <c r="J14" s="95"/>
      <c r="K14" s="111"/>
      <c r="L14" s="102" t="str">
        <f>_xlfn.IFNA(VLOOKUP(K14,RiskLevels!$H$13:$I$17,2,FALSE),"")</f>
        <v/>
      </c>
      <c r="M14" s="112"/>
      <c r="N14" s="100" t="str">
        <f>_xlfn.IFNA(VLOOKUP(M14,RiskLevels!$F$13:$G$17,2,FALSE),"")</f>
        <v/>
      </c>
      <c r="O14" s="105" t="str">
        <f t="shared" si="7"/>
        <v/>
      </c>
    </row>
    <row r="15" spans="1:15" ht="14" thickBot="1">
      <c r="A15" s="181"/>
      <c r="B15" s="95"/>
      <c r="C15" s="95"/>
      <c r="D15" s="111"/>
      <c r="E15" s="103" t="str">
        <f>_xlfn.IFNA(VLOOKUP(D15,RiskLevels!$H$13:$I$17,2,FALSE),"")</f>
        <v/>
      </c>
      <c r="F15" s="114"/>
      <c r="G15" s="100" t="str">
        <f>_xlfn.IFNA(VLOOKUP(F15,RiskLevels!$F$13:$G$17,2,FALSE),"")</f>
        <v/>
      </c>
      <c r="H15" s="105" t="str">
        <f t="shared" si="6"/>
        <v/>
      </c>
      <c r="I15" s="93"/>
      <c r="J15" s="95"/>
      <c r="K15" s="111"/>
      <c r="L15" s="102" t="str">
        <f>_xlfn.IFNA(VLOOKUP(K15,RiskLevels!$H$13:$I$17,2,FALSE),"")</f>
        <v/>
      </c>
      <c r="M15" s="112"/>
      <c r="N15" s="100" t="str">
        <f>_xlfn.IFNA(VLOOKUP(M15,RiskLevels!$F$13:$G$17,2,FALSE),"")</f>
        <v/>
      </c>
      <c r="O15" s="104" t="str">
        <f t="shared" si="7"/>
        <v/>
      </c>
    </row>
    <row r="16" spans="1:15" ht="14" thickBot="1">
      <c r="A16" s="181"/>
      <c r="B16" s="95"/>
      <c r="C16" s="95"/>
      <c r="D16" s="111"/>
      <c r="E16" s="103" t="str">
        <f>_xlfn.IFNA(VLOOKUP(D16,RiskLevels!$H$13:$I$17,2,FALSE),"")</f>
        <v/>
      </c>
      <c r="F16" s="114"/>
      <c r="G16" s="100" t="str">
        <f>_xlfn.IFNA(VLOOKUP(F16,RiskLevels!$F$13:$G$17,2,FALSE),"")</f>
        <v/>
      </c>
      <c r="H16" s="105" t="str">
        <f t="shared" si="6"/>
        <v/>
      </c>
      <c r="I16" s="93"/>
      <c r="J16" s="95"/>
      <c r="K16" s="111"/>
      <c r="L16" s="102" t="str">
        <f>_xlfn.IFNA(VLOOKUP(K16,RiskLevels!$H$13:$I$17,2,FALSE),"")</f>
        <v/>
      </c>
      <c r="M16" s="112"/>
      <c r="N16" s="100" t="str">
        <f>_xlfn.IFNA(VLOOKUP(M16,RiskLevels!$F$13:$G$17,2,FALSE),"")</f>
        <v/>
      </c>
      <c r="O16" s="105" t="str">
        <f t="shared" si="7"/>
        <v/>
      </c>
    </row>
    <row r="17" spans="1:15" ht="14" thickBot="1"/>
    <row r="18" spans="1:15" s="96" customFormat="1" ht="14" thickBot="1">
      <c r="A18" s="171"/>
      <c r="B18" s="198" t="s">
        <v>146</v>
      </c>
      <c r="C18" s="198"/>
      <c r="D18" s="198"/>
      <c r="E18" s="198"/>
      <c r="F18" s="198"/>
      <c r="G18" s="198"/>
      <c r="H18" s="198"/>
      <c r="I18" s="198"/>
      <c r="J18" s="198"/>
      <c r="K18" s="198"/>
      <c r="L18" s="198"/>
      <c r="M18" s="198"/>
      <c r="N18" s="198"/>
      <c r="O18" s="199"/>
    </row>
    <row r="19" spans="1:15" s="97" customFormat="1" ht="15" thickBot="1">
      <c r="A19" s="180" t="s">
        <v>228</v>
      </c>
      <c r="B19" s="95" t="s">
        <v>180</v>
      </c>
      <c r="C19" s="95"/>
      <c r="D19" s="111" t="s">
        <v>5</v>
      </c>
      <c r="E19" s="103">
        <f>_xlfn.IFNA(VLOOKUP(D19,RiskLevels!$H$13:$I$17,2,FALSE),"")</f>
        <v>4</v>
      </c>
      <c r="F19" s="114" t="s">
        <v>78</v>
      </c>
      <c r="G19" s="100" t="str">
        <f>_xlfn.IFNA(VLOOKUP(F19,RiskLevels!$F$13:$G$17,2,FALSE),"")</f>
        <v>D</v>
      </c>
      <c r="H19" s="105" t="str">
        <f t="shared" ref="H19:H22" si="8">_xlfn.IFNA(IF(G19="A",VLOOKUP(E19,ARATE,2),IF(G19="B",VLOOKUP(E19,BRATE,2),IF(G19="C",VLOOKUP(E19,CRATE,2),IF(G19="D",VLOOKUP(E19,DRATE,2),VLOOKUP(E19,ERATE,2))))),"")</f>
        <v>H</v>
      </c>
      <c r="I19" s="165" t="s">
        <v>226</v>
      </c>
      <c r="J19" s="95" t="s">
        <v>181</v>
      </c>
      <c r="K19" s="111" t="s">
        <v>3</v>
      </c>
      <c r="L19" s="102">
        <f>_xlfn.IFNA(VLOOKUP(K19,RiskLevels!$H$13:$I$17,2,FALSE),"")</f>
        <v>2</v>
      </c>
      <c r="M19" s="112" t="s">
        <v>78</v>
      </c>
      <c r="N19" s="100" t="str">
        <f>_xlfn.IFNA(VLOOKUP(M19,RiskLevels!$F$13:$G$17,2,FALSE),"")</f>
        <v>D</v>
      </c>
      <c r="O19" s="105" t="str">
        <f t="shared" ref="O19:O22" si="9">_xlfn.IFNA(IF(N19="A",VLOOKUP(L19,ARATE,2),IF(N19="B",VLOOKUP(L19,BRATE,2),IF(N19="C",VLOOKUP(L19,CRATE,2),IF(N19="D",VLOOKUP(L19,DRATE,2),VLOOKUP(L19,ERATE,2))))),"")</f>
        <v>L</v>
      </c>
    </row>
    <row r="20" spans="1:15" ht="14" thickBot="1">
      <c r="A20" s="181"/>
      <c r="B20" s="95"/>
      <c r="C20" s="95"/>
      <c r="D20" s="111"/>
      <c r="E20" s="103" t="str">
        <f>_xlfn.IFNA(VLOOKUP(D20,RiskLevels!$H$13:$I$17,2,FALSE),"")</f>
        <v/>
      </c>
      <c r="F20" s="114"/>
      <c r="G20" s="100" t="str">
        <f>_xlfn.IFNA(VLOOKUP(F20,RiskLevels!$F$13:$G$17,2,FALSE),"")</f>
        <v/>
      </c>
      <c r="H20" s="105" t="str">
        <f t="shared" si="8"/>
        <v/>
      </c>
      <c r="I20" s="93"/>
      <c r="J20" s="95"/>
      <c r="K20" s="111"/>
      <c r="L20" s="102" t="str">
        <f>_xlfn.IFNA(VLOOKUP(K20,RiskLevels!$H$13:$I$17,2,FALSE),"")</f>
        <v/>
      </c>
      <c r="M20" s="112"/>
      <c r="N20" s="100" t="str">
        <f>_xlfn.IFNA(VLOOKUP(M20,RiskLevels!$F$13:$G$17,2,FALSE),"")</f>
        <v/>
      </c>
      <c r="O20" s="105" t="str">
        <f t="shared" si="9"/>
        <v/>
      </c>
    </row>
    <row r="21" spans="1:15" ht="14" thickBot="1">
      <c r="A21" s="181"/>
      <c r="B21" s="95"/>
      <c r="C21" s="95"/>
      <c r="D21" s="111"/>
      <c r="E21" s="103" t="str">
        <f>_xlfn.IFNA(VLOOKUP(D21,RiskLevels!$H$13:$I$17,2,FALSE),"")</f>
        <v/>
      </c>
      <c r="F21" s="114"/>
      <c r="G21" s="100" t="str">
        <f>_xlfn.IFNA(VLOOKUP(F21,RiskLevels!$F$13:$G$17,2,FALSE),"")</f>
        <v/>
      </c>
      <c r="H21" s="105" t="str">
        <f t="shared" si="8"/>
        <v/>
      </c>
      <c r="I21" s="93"/>
      <c r="J21" s="95"/>
      <c r="K21" s="111"/>
      <c r="L21" s="102" t="str">
        <f>_xlfn.IFNA(VLOOKUP(K21,RiskLevels!$H$13:$I$17,2,FALSE),"")</f>
        <v/>
      </c>
      <c r="M21" s="112"/>
      <c r="N21" s="100" t="str">
        <f>_xlfn.IFNA(VLOOKUP(M21,RiskLevels!$F$13:$G$17,2,FALSE),"")</f>
        <v/>
      </c>
      <c r="O21" s="105" t="str">
        <f t="shared" si="9"/>
        <v/>
      </c>
    </row>
    <row r="22" spans="1:15" ht="14" thickBot="1">
      <c r="A22" s="181"/>
      <c r="B22" s="95"/>
      <c r="C22" s="95"/>
      <c r="D22" s="111"/>
      <c r="E22" s="103" t="str">
        <f>_xlfn.IFNA(VLOOKUP(D22,RiskLevels!$H$13:$I$17,2,FALSE),"")</f>
        <v/>
      </c>
      <c r="F22" s="114"/>
      <c r="G22" s="100" t="str">
        <f>_xlfn.IFNA(VLOOKUP(F22,RiskLevels!$F$13:$G$17,2,FALSE),"")</f>
        <v/>
      </c>
      <c r="H22" s="105" t="str">
        <f t="shared" si="8"/>
        <v/>
      </c>
      <c r="I22" s="93"/>
      <c r="J22" s="95"/>
      <c r="K22" s="111"/>
      <c r="L22" s="102" t="str">
        <f>_xlfn.IFNA(VLOOKUP(K22,RiskLevels!$H$13:$I$17,2,FALSE),"")</f>
        <v/>
      </c>
      <c r="M22" s="112"/>
      <c r="N22" s="100" t="str">
        <f>_xlfn.IFNA(VLOOKUP(M22,RiskLevels!$F$13:$G$17,2,FALSE),"")</f>
        <v/>
      </c>
      <c r="O22" s="105" t="str">
        <f t="shared" si="9"/>
        <v/>
      </c>
    </row>
    <row r="23" spans="1:15" ht="14" thickBot="1"/>
    <row r="24" spans="1:15" s="96" customFormat="1" ht="14" thickBot="1">
      <c r="A24" s="171"/>
      <c r="B24" s="198" t="s">
        <v>31</v>
      </c>
      <c r="C24" s="198"/>
      <c r="D24" s="198"/>
      <c r="E24" s="198"/>
      <c r="F24" s="198"/>
      <c r="G24" s="198"/>
      <c r="H24" s="198"/>
      <c r="I24" s="198"/>
      <c r="J24" s="198"/>
      <c r="K24" s="198"/>
      <c r="L24" s="198"/>
      <c r="M24" s="198"/>
      <c r="N24" s="198"/>
      <c r="O24" s="199"/>
    </row>
    <row r="25" spans="1:15" s="97" customFormat="1" ht="29" thickBot="1">
      <c r="A25" s="180" t="s">
        <v>57</v>
      </c>
      <c r="B25" s="95" t="s">
        <v>182</v>
      </c>
      <c r="C25" s="95"/>
      <c r="D25" s="111" t="s">
        <v>5</v>
      </c>
      <c r="E25" s="103">
        <f>_xlfn.IFNA(VLOOKUP(D25,RiskLevels!$H$13:$I$17,2,FALSE),"")</f>
        <v>4</v>
      </c>
      <c r="F25" s="114" t="s">
        <v>75</v>
      </c>
      <c r="G25" s="100" t="str">
        <f>_xlfn.IFNA(VLOOKUP(F25,RiskLevels!$F$13:$G$17,2,FALSE),"")</f>
        <v>C</v>
      </c>
      <c r="H25" s="105" t="str">
        <f t="shared" ref="H25:H28" si="10">_xlfn.IFNA(IF(G25="A",VLOOKUP(E25,ARATE,2),IF(G25="B",VLOOKUP(E25,BRATE,2),IF(G25="C",VLOOKUP(E25,CRATE,2),IF(G25="D",VLOOKUP(E25,DRATE,2),VLOOKUP(E25,ERATE,2))))),"")</f>
        <v>H</v>
      </c>
      <c r="I25" s="165" t="s">
        <v>226</v>
      </c>
      <c r="J25" s="95" t="s">
        <v>183</v>
      </c>
      <c r="K25" s="111" t="s">
        <v>3</v>
      </c>
      <c r="L25" s="102">
        <f>_xlfn.IFNA(VLOOKUP(K25,RiskLevels!$H$13:$I$17,2,FALSE),"")</f>
        <v>2</v>
      </c>
      <c r="M25" s="112" t="s">
        <v>78</v>
      </c>
      <c r="N25" s="100" t="str">
        <f>_xlfn.IFNA(VLOOKUP(M25,RiskLevels!$F$13:$G$17,2,FALSE),"")</f>
        <v>D</v>
      </c>
      <c r="O25" s="105" t="str">
        <f t="shared" ref="O25:O28" si="11">_xlfn.IFNA(IF(N25="A",VLOOKUP(L25,ARATE,2),IF(N25="B",VLOOKUP(L25,BRATE,2),IF(N25="C",VLOOKUP(L25,CRATE,2),IF(N25="D",VLOOKUP(L25,DRATE,2),VLOOKUP(L25,ERATE,2))))),"")</f>
        <v>L</v>
      </c>
    </row>
    <row r="26" spans="1:15" ht="14" thickBot="1">
      <c r="A26" s="181"/>
      <c r="B26" s="95"/>
      <c r="C26" s="95"/>
      <c r="D26" s="111"/>
      <c r="E26" s="103" t="str">
        <f>_xlfn.IFNA(VLOOKUP(D26,RiskLevels!$H$13:$I$17,2,FALSE),"")</f>
        <v/>
      </c>
      <c r="F26" s="114"/>
      <c r="G26" s="100" t="str">
        <f>_xlfn.IFNA(VLOOKUP(F26,RiskLevels!$F$13:$G$17,2,FALSE),"")</f>
        <v/>
      </c>
      <c r="H26" s="105" t="str">
        <f t="shared" si="10"/>
        <v/>
      </c>
      <c r="I26" s="93"/>
      <c r="J26" s="95"/>
      <c r="K26" s="111"/>
      <c r="L26" s="102" t="str">
        <f>_xlfn.IFNA(VLOOKUP(K26,RiskLevels!$H$13:$I$17,2,FALSE),"")</f>
        <v/>
      </c>
      <c r="M26" s="112"/>
      <c r="N26" s="100" t="str">
        <f>_xlfn.IFNA(VLOOKUP(M26,RiskLevels!$F$13:$G$17,2,FALSE),"")</f>
        <v/>
      </c>
      <c r="O26" s="105" t="str">
        <f t="shared" si="11"/>
        <v/>
      </c>
    </row>
    <row r="27" spans="1:15" ht="14" thickBot="1">
      <c r="A27" s="181"/>
      <c r="B27" s="95"/>
      <c r="C27" s="95"/>
      <c r="D27" s="111"/>
      <c r="E27" s="103" t="str">
        <f>_xlfn.IFNA(VLOOKUP(D27,RiskLevels!$H$13:$I$17,2,FALSE),"")</f>
        <v/>
      </c>
      <c r="F27" s="114"/>
      <c r="G27" s="100" t="str">
        <f>_xlfn.IFNA(VLOOKUP(F27,RiskLevels!$F$13:$G$17,2,FALSE),"")</f>
        <v/>
      </c>
      <c r="H27" s="105" t="str">
        <f t="shared" si="10"/>
        <v/>
      </c>
      <c r="I27" s="93"/>
      <c r="J27" s="95"/>
      <c r="K27" s="111"/>
      <c r="L27" s="102" t="str">
        <f>_xlfn.IFNA(VLOOKUP(K27,RiskLevels!$H$13:$I$17,2,FALSE),"")</f>
        <v/>
      </c>
      <c r="M27" s="112"/>
      <c r="N27" s="100" t="str">
        <f>_xlfn.IFNA(VLOOKUP(M27,RiskLevels!$F$13:$G$17,2,FALSE),"")</f>
        <v/>
      </c>
      <c r="O27" s="105" t="str">
        <f t="shared" si="11"/>
        <v/>
      </c>
    </row>
    <row r="28" spans="1:15" ht="14" thickBot="1">
      <c r="A28" s="181"/>
      <c r="B28" s="95"/>
      <c r="C28" s="95"/>
      <c r="D28" s="111"/>
      <c r="E28" s="103" t="str">
        <f>_xlfn.IFNA(VLOOKUP(D28,RiskLevels!$H$13:$I$17,2,FALSE),"")</f>
        <v/>
      </c>
      <c r="F28" s="114"/>
      <c r="G28" s="100" t="str">
        <f>_xlfn.IFNA(VLOOKUP(F28,RiskLevels!$F$13:$G$17,2,FALSE),"")</f>
        <v/>
      </c>
      <c r="H28" s="105" t="str">
        <f t="shared" si="10"/>
        <v/>
      </c>
      <c r="I28" s="93"/>
      <c r="J28" s="95"/>
      <c r="K28" s="111"/>
      <c r="L28" s="102" t="str">
        <f>_xlfn.IFNA(VLOOKUP(K28,RiskLevels!$H$13:$I$17,2,FALSE),"")</f>
        <v/>
      </c>
      <c r="M28" s="112"/>
      <c r="N28" s="100" t="str">
        <f>_xlfn.IFNA(VLOOKUP(M28,RiskLevels!$F$13:$G$17,2,FALSE),"")</f>
        <v/>
      </c>
      <c r="O28" s="105" t="str">
        <f t="shared" si="11"/>
        <v/>
      </c>
    </row>
    <row r="29" spans="1:15" ht="14" thickBot="1"/>
    <row r="30" spans="1:15" s="96" customFormat="1" ht="14" thickBot="1">
      <c r="A30" s="171"/>
      <c r="B30" s="198" t="s">
        <v>175</v>
      </c>
      <c r="C30" s="198"/>
      <c r="D30" s="198"/>
      <c r="E30" s="198"/>
      <c r="F30" s="198"/>
      <c r="G30" s="198"/>
      <c r="H30" s="198"/>
      <c r="I30" s="198"/>
      <c r="J30" s="198"/>
      <c r="K30" s="198"/>
      <c r="L30" s="198"/>
      <c r="M30" s="198"/>
      <c r="N30" s="198"/>
      <c r="O30" s="199"/>
    </row>
    <row r="31" spans="1:15" s="97" customFormat="1" ht="43" thickBot="1">
      <c r="A31" s="180" t="s">
        <v>229</v>
      </c>
      <c r="B31" s="95" t="s">
        <v>184</v>
      </c>
      <c r="C31" s="95"/>
      <c r="D31" s="111" t="s">
        <v>4</v>
      </c>
      <c r="E31" s="103">
        <f>_xlfn.IFNA(VLOOKUP(D31,RiskLevels!$H$13:$I$17,2,FALSE),"")</f>
        <v>3</v>
      </c>
      <c r="F31" s="114" t="s">
        <v>78</v>
      </c>
      <c r="G31" s="100" t="str">
        <f>_xlfn.IFNA(VLOOKUP(F31,RiskLevels!$F$13:$G$17,2,FALSE),"")</f>
        <v>D</v>
      </c>
      <c r="H31" s="105" t="str">
        <f t="shared" ref="H31:H34" si="12">_xlfn.IFNA(IF(G31="A",VLOOKUP(E31,ARATE,2),IF(G31="B",VLOOKUP(E31,BRATE,2),IF(G31="C",VLOOKUP(E31,CRATE,2),IF(G31="D",VLOOKUP(E31,DRATE,2),VLOOKUP(E31,ERATE,2))))),"")</f>
        <v>M</v>
      </c>
      <c r="I31" s="165" t="s">
        <v>226</v>
      </c>
      <c r="J31" s="95" t="s">
        <v>185</v>
      </c>
      <c r="K31" s="111" t="s">
        <v>3</v>
      </c>
      <c r="L31" s="102">
        <f>_xlfn.IFNA(VLOOKUP(K31,RiskLevels!$H$13:$I$17,2,FALSE),"")</f>
        <v>2</v>
      </c>
      <c r="M31" s="112" t="s">
        <v>78</v>
      </c>
      <c r="N31" s="100" t="str">
        <f>_xlfn.IFNA(VLOOKUP(M31,RiskLevels!$F$13:$G$17,2,FALSE),"")</f>
        <v>D</v>
      </c>
      <c r="O31" s="105" t="str">
        <f t="shared" ref="O31:O34" si="13">_xlfn.IFNA(IF(N31="A",VLOOKUP(L31,ARATE,2),IF(N31="B",VLOOKUP(L31,BRATE,2),IF(N31="C",VLOOKUP(L31,CRATE,2),IF(N31="D",VLOOKUP(L31,DRATE,2),VLOOKUP(L31,ERATE,2))))),"")</f>
        <v>L</v>
      </c>
    </row>
    <row r="32" spans="1:15" ht="14" thickBot="1">
      <c r="A32" s="181"/>
      <c r="B32" s="95"/>
      <c r="C32" s="95"/>
      <c r="D32" s="111"/>
      <c r="E32" s="103" t="str">
        <f>_xlfn.IFNA(VLOOKUP(D32,RiskLevels!$H$13:$I$17,2,FALSE),"")</f>
        <v/>
      </c>
      <c r="F32" s="114"/>
      <c r="G32" s="100" t="str">
        <f>_xlfn.IFNA(VLOOKUP(F32,RiskLevels!$F$13:$G$17,2,FALSE),"")</f>
        <v/>
      </c>
      <c r="H32" s="105" t="str">
        <f t="shared" si="12"/>
        <v/>
      </c>
      <c r="I32" s="93"/>
      <c r="J32" s="95"/>
      <c r="K32" s="111"/>
      <c r="L32" s="102" t="str">
        <f>_xlfn.IFNA(VLOOKUP(K32,RiskLevels!$H$13:$I$17,2,FALSE),"")</f>
        <v/>
      </c>
      <c r="M32" s="112"/>
      <c r="N32" s="100" t="str">
        <f>_xlfn.IFNA(VLOOKUP(M32,RiskLevels!$F$13:$G$17,2,FALSE),"")</f>
        <v/>
      </c>
      <c r="O32" s="105" t="str">
        <f t="shared" si="13"/>
        <v/>
      </c>
    </row>
    <row r="33" spans="1:15" ht="14" thickBot="1">
      <c r="A33" s="181"/>
      <c r="B33" s="95"/>
      <c r="C33" s="95"/>
      <c r="D33" s="111"/>
      <c r="E33" s="103" t="str">
        <f>_xlfn.IFNA(VLOOKUP(D33,RiskLevels!$H$13:$I$17,2,FALSE),"")</f>
        <v/>
      </c>
      <c r="F33" s="114"/>
      <c r="G33" s="100" t="str">
        <f>_xlfn.IFNA(VLOOKUP(F33,RiskLevels!$F$13:$G$17,2,FALSE),"")</f>
        <v/>
      </c>
      <c r="H33" s="105" t="str">
        <f t="shared" si="12"/>
        <v/>
      </c>
      <c r="I33" s="93"/>
      <c r="J33" s="95"/>
      <c r="K33" s="111"/>
      <c r="L33" s="102" t="str">
        <f>_xlfn.IFNA(VLOOKUP(K33,RiskLevels!$H$13:$I$17,2,FALSE),"")</f>
        <v/>
      </c>
      <c r="M33" s="112"/>
      <c r="N33" s="100" t="str">
        <f>_xlfn.IFNA(VLOOKUP(M33,RiskLevels!$F$13:$G$17,2,FALSE),"")</f>
        <v/>
      </c>
      <c r="O33" s="105" t="str">
        <f t="shared" si="13"/>
        <v/>
      </c>
    </row>
    <row r="34" spans="1:15" ht="14" thickBot="1">
      <c r="A34" s="181"/>
      <c r="B34" s="95"/>
      <c r="C34" s="95"/>
      <c r="D34" s="111"/>
      <c r="E34" s="103" t="str">
        <f>_xlfn.IFNA(VLOOKUP(D34,RiskLevels!$H$13:$I$17,2,FALSE),"")</f>
        <v/>
      </c>
      <c r="F34" s="114"/>
      <c r="G34" s="100" t="str">
        <f>_xlfn.IFNA(VLOOKUP(F34,RiskLevels!$F$13:$G$17,2,FALSE),"")</f>
        <v/>
      </c>
      <c r="H34" s="105" t="str">
        <f t="shared" si="12"/>
        <v/>
      </c>
      <c r="I34" s="93"/>
      <c r="J34" s="95"/>
      <c r="K34" s="111"/>
      <c r="L34" s="102" t="str">
        <f>_xlfn.IFNA(VLOOKUP(K34,RiskLevels!$H$13:$I$17,2,FALSE),"")</f>
        <v/>
      </c>
      <c r="M34" s="112"/>
      <c r="N34" s="100" t="str">
        <f>_xlfn.IFNA(VLOOKUP(M34,RiskLevels!$F$13:$G$17,2,FALSE),"")</f>
        <v/>
      </c>
      <c r="O34" s="105" t="str">
        <f t="shared" si="13"/>
        <v/>
      </c>
    </row>
    <row r="35" spans="1:15" ht="14" thickBot="1"/>
    <row r="36" spans="1:15" s="96" customFormat="1" ht="14" thickBot="1">
      <c r="A36" s="171"/>
      <c r="B36" s="198" t="s">
        <v>148</v>
      </c>
      <c r="C36" s="198"/>
      <c r="D36" s="198"/>
      <c r="E36" s="198"/>
      <c r="F36" s="198"/>
      <c r="G36" s="198"/>
      <c r="H36" s="198"/>
      <c r="I36" s="198"/>
      <c r="J36" s="198"/>
      <c r="K36" s="198"/>
      <c r="L36" s="198"/>
      <c r="M36" s="198"/>
      <c r="N36" s="198"/>
      <c r="O36" s="199"/>
    </row>
    <row r="37" spans="1:15" s="97" customFormat="1" ht="43" thickBot="1">
      <c r="A37" s="180" t="s">
        <v>230</v>
      </c>
      <c r="B37" s="95" t="s">
        <v>186</v>
      </c>
      <c r="C37" s="95"/>
      <c r="D37" s="111" t="s">
        <v>5</v>
      </c>
      <c r="E37" s="103">
        <f>_xlfn.IFNA(VLOOKUP(D37,RiskLevels!$H$13:$I$17,2,FALSE),"")</f>
        <v>4</v>
      </c>
      <c r="F37" s="114" t="s">
        <v>75</v>
      </c>
      <c r="G37" s="100" t="str">
        <f>_xlfn.IFNA(VLOOKUP(F37,RiskLevels!$F$13:$G$17,2,FALSE),"")</f>
        <v>C</v>
      </c>
      <c r="H37" s="105" t="str">
        <f t="shared" ref="H37:H40" si="14">_xlfn.IFNA(IF(G37="A",VLOOKUP(E37,ARATE,2),IF(G37="B",VLOOKUP(E37,BRATE,2),IF(G37="C",VLOOKUP(E37,CRATE,2),IF(G37="D",VLOOKUP(E37,DRATE,2),VLOOKUP(E37,ERATE,2))))),"")</f>
        <v>H</v>
      </c>
      <c r="I37" s="165" t="s">
        <v>226</v>
      </c>
      <c r="J37" s="169" t="s">
        <v>187</v>
      </c>
      <c r="K37" s="111" t="s">
        <v>3</v>
      </c>
      <c r="L37" s="102">
        <f>_xlfn.IFNA(VLOOKUP(K37,RiskLevels!$H$13:$I$17,2,FALSE),"")</f>
        <v>2</v>
      </c>
      <c r="M37" s="112" t="s">
        <v>78</v>
      </c>
      <c r="N37" s="100" t="str">
        <f>_xlfn.IFNA(VLOOKUP(M37,RiskLevels!$F$13:$G$17,2,FALSE),"")</f>
        <v>D</v>
      </c>
      <c r="O37" s="105" t="str">
        <f t="shared" ref="O37:O40" si="15">_xlfn.IFNA(IF(N37="A",VLOOKUP(L37,ARATE,2),IF(N37="B",VLOOKUP(L37,BRATE,2),IF(N37="C",VLOOKUP(L37,CRATE,2),IF(N37="D",VLOOKUP(L37,DRATE,2),VLOOKUP(L37,ERATE,2))))),"")</f>
        <v>L</v>
      </c>
    </row>
    <row r="38" spans="1:15" ht="14" thickBot="1">
      <c r="A38" s="181"/>
      <c r="B38" s="95"/>
      <c r="C38" s="95"/>
      <c r="D38" s="111"/>
      <c r="E38" s="103" t="str">
        <f>_xlfn.IFNA(VLOOKUP(D38,RiskLevels!$H$13:$I$17,2,FALSE),"")</f>
        <v/>
      </c>
      <c r="F38" s="114"/>
      <c r="G38" s="100" t="str">
        <f>_xlfn.IFNA(VLOOKUP(F38,RiskLevels!$F$13:$G$17,2,FALSE),"")</f>
        <v/>
      </c>
      <c r="H38" s="105" t="str">
        <f t="shared" si="14"/>
        <v/>
      </c>
      <c r="I38" s="93"/>
      <c r="J38" s="95"/>
      <c r="K38" s="111"/>
      <c r="L38" s="102" t="str">
        <f>_xlfn.IFNA(VLOOKUP(K38,RiskLevels!$H$13:$I$17,2,FALSE),"")</f>
        <v/>
      </c>
      <c r="M38" s="112"/>
      <c r="N38" s="100" t="str">
        <f>_xlfn.IFNA(VLOOKUP(M38,RiskLevels!$F$13:$G$17,2,FALSE),"")</f>
        <v/>
      </c>
      <c r="O38" s="105" t="str">
        <f t="shared" si="15"/>
        <v/>
      </c>
    </row>
    <row r="39" spans="1:15" ht="14" thickBot="1">
      <c r="A39" s="181"/>
      <c r="B39" s="95"/>
      <c r="C39" s="95"/>
      <c r="D39" s="111"/>
      <c r="E39" s="103" t="str">
        <f>_xlfn.IFNA(VLOOKUP(D39,RiskLevels!$H$13:$I$17,2,FALSE),"")</f>
        <v/>
      </c>
      <c r="F39" s="114"/>
      <c r="G39" s="100" t="str">
        <f>_xlfn.IFNA(VLOOKUP(F39,RiskLevels!$F$13:$G$17,2,FALSE),"")</f>
        <v/>
      </c>
      <c r="H39" s="105" t="str">
        <f t="shared" si="14"/>
        <v/>
      </c>
      <c r="I39" s="93"/>
      <c r="J39" s="95"/>
      <c r="K39" s="111"/>
      <c r="L39" s="102" t="str">
        <f>_xlfn.IFNA(VLOOKUP(K39,RiskLevels!$H$13:$I$17,2,FALSE),"")</f>
        <v/>
      </c>
      <c r="M39" s="112"/>
      <c r="N39" s="100" t="str">
        <f>_xlfn.IFNA(VLOOKUP(M39,RiskLevels!$F$13:$G$17,2,FALSE),"")</f>
        <v/>
      </c>
      <c r="O39" s="105" t="str">
        <f t="shared" si="15"/>
        <v/>
      </c>
    </row>
    <row r="40" spans="1:15" ht="14" thickBot="1">
      <c r="A40" s="181"/>
      <c r="B40" s="95"/>
      <c r="C40" s="95"/>
      <c r="D40" s="111"/>
      <c r="E40" s="103" t="str">
        <f>_xlfn.IFNA(VLOOKUP(D40,RiskLevels!$H$13:$I$17,2,FALSE),"")</f>
        <v/>
      </c>
      <c r="F40" s="114"/>
      <c r="G40" s="100" t="str">
        <f>_xlfn.IFNA(VLOOKUP(F40,RiskLevels!$F$13:$G$17,2,FALSE),"")</f>
        <v/>
      </c>
      <c r="H40" s="105" t="str">
        <f t="shared" si="14"/>
        <v/>
      </c>
      <c r="I40" s="93"/>
      <c r="J40" s="95"/>
      <c r="K40" s="111"/>
      <c r="L40" s="102" t="str">
        <f>_xlfn.IFNA(VLOOKUP(K40,RiskLevels!$H$13:$I$17,2,FALSE),"")</f>
        <v/>
      </c>
      <c r="M40" s="112"/>
      <c r="N40" s="100" t="str">
        <f>_xlfn.IFNA(VLOOKUP(M40,RiskLevels!$F$13:$G$17,2,FALSE),"")</f>
        <v/>
      </c>
      <c r="O40" s="105" t="str">
        <f t="shared" si="15"/>
        <v/>
      </c>
    </row>
    <row r="41" spans="1:15" ht="14" thickBot="1"/>
    <row r="42" spans="1:15" s="96" customFormat="1" ht="14" thickBot="1">
      <c r="A42" s="171"/>
      <c r="B42" s="198" t="s">
        <v>149</v>
      </c>
      <c r="C42" s="198"/>
      <c r="D42" s="198"/>
      <c r="E42" s="198"/>
      <c r="F42" s="198"/>
      <c r="G42" s="198"/>
      <c r="H42" s="198"/>
      <c r="I42" s="198"/>
      <c r="J42" s="198"/>
      <c r="K42" s="198"/>
      <c r="L42" s="198"/>
      <c r="M42" s="198"/>
      <c r="N42" s="198"/>
      <c r="O42" s="199"/>
    </row>
    <row r="43" spans="1:15" s="97" customFormat="1" ht="29" thickBot="1">
      <c r="A43" s="180" t="s">
        <v>231</v>
      </c>
      <c r="B43" s="95" t="s">
        <v>188</v>
      </c>
      <c r="C43" s="95"/>
      <c r="D43" s="111" t="s">
        <v>5</v>
      </c>
      <c r="E43" s="103">
        <f>_xlfn.IFNA(VLOOKUP(D43,RiskLevels!$H$13:$I$17,2,FALSE),"")</f>
        <v>4</v>
      </c>
      <c r="F43" s="114" t="s">
        <v>75</v>
      </c>
      <c r="G43" s="100" t="str">
        <f>_xlfn.IFNA(VLOOKUP(F43,RiskLevels!$F$13:$G$17,2,FALSE),"")</f>
        <v>C</v>
      </c>
      <c r="H43" s="105" t="str">
        <f t="shared" ref="H43:H45" si="16">_xlfn.IFNA(IF(G43="A",VLOOKUP(E43,ARATE,2),IF(G43="B",VLOOKUP(E43,BRATE,2),IF(G43="C",VLOOKUP(E43,CRATE,2),IF(G43="D",VLOOKUP(E43,DRATE,2),VLOOKUP(E43,ERATE,2))))),"")</f>
        <v>H</v>
      </c>
      <c r="I43" s="93"/>
      <c r="J43" s="95" t="s">
        <v>189</v>
      </c>
      <c r="K43" s="111" t="s">
        <v>4</v>
      </c>
      <c r="L43" s="102">
        <f>_xlfn.IFNA(VLOOKUP(K43,RiskLevels!$H$13:$I$17,2,FALSE),"")</f>
        <v>3</v>
      </c>
      <c r="M43" s="112" t="s">
        <v>78</v>
      </c>
      <c r="N43" s="100" t="str">
        <f>_xlfn.IFNA(VLOOKUP(M43,RiskLevels!$F$13:$G$17,2,FALSE),"")</f>
        <v>D</v>
      </c>
      <c r="O43" s="105" t="str">
        <f t="shared" ref="O43:O45" si="17">_xlfn.IFNA(IF(N43="A",VLOOKUP(L43,ARATE,2),IF(N43="B",VLOOKUP(L43,BRATE,2),IF(N43="C",VLOOKUP(L43,CRATE,2),IF(N43="D",VLOOKUP(L43,DRATE,2),VLOOKUP(L43,ERATE,2))))),"")</f>
        <v>M</v>
      </c>
    </row>
    <row r="44" spans="1:15" ht="14" thickBot="1">
      <c r="A44" s="181"/>
      <c r="B44" s="95"/>
      <c r="C44" s="95"/>
      <c r="D44" s="111"/>
      <c r="E44" s="103" t="str">
        <f>_xlfn.IFNA(VLOOKUP(D44,RiskLevels!$H$13:$I$17,2,FALSE),"")</f>
        <v/>
      </c>
      <c r="F44" s="114"/>
      <c r="G44" s="100" t="str">
        <f>_xlfn.IFNA(VLOOKUP(F44,RiskLevels!$F$13:$G$17,2,FALSE),"")</f>
        <v/>
      </c>
      <c r="H44" s="105" t="str">
        <f t="shared" si="16"/>
        <v/>
      </c>
      <c r="I44" s="93"/>
      <c r="J44" s="95"/>
      <c r="K44" s="111"/>
      <c r="L44" s="102" t="str">
        <f>_xlfn.IFNA(VLOOKUP(K44,RiskLevels!$H$13:$I$17,2,FALSE),"")</f>
        <v/>
      </c>
      <c r="M44" s="112"/>
      <c r="N44" s="100" t="str">
        <f>_xlfn.IFNA(VLOOKUP(M44,RiskLevels!$F$13:$G$17,2,FALSE),"")</f>
        <v/>
      </c>
      <c r="O44" s="105" t="str">
        <f t="shared" si="17"/>
        <v/>
      </c>
    </row>
    <row r="45" spans="1:15" ht="14" thickBot="1">
      <c r="A45" s="181"/>
      <c r="B45" s="95"/>
      <c r="C45" s="95"/>
      <c r="D45" s="111"/>
      <c r="E45" s="103" t="str">
        <f>_xlfn.IFNA(VLOOKUP(D45,RiskLevels!$H$13:$I$17,2,FALSE),"")</f>
        <v/>
      </c>
      <c r="F45" s="114"/>
      <c r="G45" s="100" t="str">
        <f>_xlfn.IFNA(VLOOKUP(F45,RiskLevels!$F$13:$G$17,2,FALSE),"")</f>
        <v/>
      </c>
      <c r="H45" s="105" t="str">
        <f t="shared" si="16"/>
        <v/>
      </c>
      <c r="I45" s="93"/>
      <c r="J45" s="95"/>
      <c r="K45" s="111"/>
      <c r="L45" s="102" t="str">
        <f>_xlfn.IFNA(VLOOKUP(K45,RiskLevels!$H$13:$I$17,2,FALSE),"")</f>
        <v/>
      </c>
      <c r="M45" s="112"/>
      <c r="N45" s="100" t="str">
        <f>_xlfn.IFNA(VLOOKUP(M45,RiskLevels!$F$13:$G$17,2,FALSE),"")</f>
        <v/>
      </c>
      <c r="O45" s="105" t="str">
        <f t="shared" si="17"/>
        <v/>
      </c>
    </row>
    <row r="46" spans="1:15" s="97" customFormat="1" ht="14" thickBot="1">
      <c r="A46" s="181"/>
      <c r="B46" s="95"/>
      <c r="C46" s="95"/>
      <c r="D46" s="111"/>
      <c r="E46" s="103" t="str">
        <f>_xlfn.IFNA(VLOOKUP(D46,RiskLevels!$H$13:$I$17,2,FALSE),"")</f>
        <v/>
      </c>
      <c r="F46" s="114"/>
      <c r="G46" s="100" t="str">
        <f>_xlfn.IFNA(VLOOKUP(F46,RiskLevels!$F$13:$G$17,2,FALSE),"")</f>
        <v/>
      </c>
      <c r="H46" s="105" t="str">
        <f t="shared" ref="H46" si="18">_xlfn.IFNA(IF(G46="A",VLOOKUP(E46,ARATE,2),IF(G46="B",VLOOKUP(E46,BRATE,2),IF(G46="C",VLOOKUP(E46,CRATE,2),IF(G46="D",VLOOKUP(E46,DRATE,2),VLOOKUP(E46,ERATE,2))))),"")</f>
        <v/>
      </c>
      <c r="I46" s="93"/>
      <c r="J46" s="95"/>
      <c r="K46" s="111"/>
      <c r="L46" s="102" t="str">
        <f>_xlfn.IFNA(VLOOKUP(K46,RiskLevels!$H$13:$I$17,2,FALSE),"")</f>
        <v/>
      </c>
      <c r="M46" s="112"/>
      <c r="N46" s="100" t="str">
        <f>_xlfn.IFNA(VLOOKUP(M46,RiskLevels!$F$13:$G$17,2,FALSE),"")</f>
        <v/>
      </c>
      <c r="O46" s="105" t="str">
        <f t="shared" ref="O46" si="19">_xlfn.IFNA(IF(N46="A",VLOOKUP(L46,ARATE,2),IF(N46="B",VLOOKUP(L46,BRATE,2),IF(N46="C",VLOOKUP(L46,CRATE,2),IF(N46="D",VLOOKUP(L46,DRATE,2),VLOOKUP(L46,ERATE,2))))),"")</f>
        <v/>
      </c>
    </row>
    <row r="47" spans="1:15" ht="14" thickBot="1"/>
    <row r="48" spans="1:15" s="96" customFormat="1" ht="14" thickBot="1">
      <c r="A48" s="171"/>
      <c r="B48" s="198" t="s">
        <v>150</v>
      </c>
      <c r="C48" s="198"/>
      <c r="D48" s="198"/>
      <c r="E48" s="198"/>
      <c r="F48" s="198"/>
      <c r="G48" s="198"/>
      <c r="H48" s="198"/>
      <c r="I48" s="198"/>
      <c r="J48" s="198"/>
      <c r="K48" s="198"/>
      <c r="L48" s="198"/>
      <c r="M48" s="198"/>
      <c r="N48" s="198"/>
      <c r="O48" s="199"/>
    </row>
    <row r="49" spans="1:15" s="97" customFormat="1" ht="43" thickBot="1">
      <c r="A49" s="180" t="s">
        <v>232</v>
      </c>
      <c r="B49" s="95" t="s">
        <v>190</v>
      </c>
      <c r="C49" s="95"/>
      <c r="D49" s="111" t="s">
        <v>5</v>
      </c>
      <c r="E49" s="103">
        <f>_xlfn.IFNA(VLOOKUP(D49,RiskLevels!$H$13:$I$17,2,FALSE),"")</f>
        <v>4</v>
      </c>
      <c r="F49" s="114" t="s">
        <v>75</v>
      </c>
      <c r="G49" s="100" t="str">
        <f>_xlfn.IFNA(VLOOKUP(F49,RiskLevels!$F$13:$G$17,2,FALSE),"")</f>
        <v>C</v>
      </c>
      <c r="H49" s="105" t="str">
        <f t="shared" ref="H49:H51" si="20">_xlfn.IFNA(IF(G49="A",VLOOKUP(E49,ARATE,2),IF(G49="B",VLOOKUP(E49,BRATE,2),IF(G49="C",VLOOKUP(E49,CRATE,2),IF(G49="D",VLOOKUP(E49,DRATE,2),VLOOKUP(E49,ERATE,2))))),"")</f>
        <v>H</v>
      </c>
      <c r="I49" s="93"/>
      <c r="J49" s="95" t="s">
        <v>191</v>
      </c>
      <c r="K49" s="111" t="s">
        <v>4</v>
      </c>
      <c r="L49" s="102">
        <f>_xlfn.IFNA(VLOOKUP(K49,RiskLevels!$H$13:$I$17,2,FALSE),"")</f>
        <v>3</v>
      </c>
      <c r="M49" s="112" t="s">
        <v>78</v>
      </c>
      <c r="N49" s="100" t="str">
        <f>_xlfn.IFNA(VLOOKUP(M49,RiskLevels!$F$13:$G$17,2,FALSE),"")</f>
        <v>D</v>
      </c>
      <c r="O49" s="105" t="str">
        <f t="shared" ref="O49:O51" si="21">_xlfn.IFNA(IF(N49="A",VLOOKUP(L49,ARATE,2),IF(N49="B",VLOOKUP(L49,BRATE,2),IF(N49="C",VLOOKUP(L49,CRATE,2),IF(N49="D",VLOOKUP(L49,DRATE,2),VLOOKUP(L49,ERATE,2))))),"")</f>
        <v>M</v>
      </c>
    </row>
    <row r="50" spans="1:15" ht="14" thickBot="1">
      <c r="A50" s="181"/>
      <c r="B50" s="95"/>
      <c r="C50" s="95"/>
      <c r="D50" s="111"/>
      <c r="E50" s="103" t="str">
        <f>_xlfn.IFNA(VLOOKUP(D50,RiskLevels!$H$13:$I$17,2,FALSE),"")</f>
        <v/>
      </c>
      <c r="F50" s="114"/>
      <c r="G50" s="100" t="str">
        <f>_xlfn.IFNA(VLOOKUP(F50,RiskLevels!$F$13:$G$17,2,FALSE),"")</f>
        <v/>
      </c>
      <c r="H50" s="105" t="str">
        <f t="shared" si="20"/>
        <v/>
      </c>
      <c r="I50" s="93"/>
      <c r="J50" s="95"/>
      <c r="K50" s="111"/>
      <c r="L50" s="102" t="str">
        <f>_xlfn.IFNA(VLOOKUP(K50,RiskLevels!$H$13:$I$17,2,FALSE),"")</f>
        <v/>
      </c>
      <c r="M50" s="112"/>
      <c r="N50" s="100" t="str">
        <f>_xlfn.IFNA(VLOOKUP(M50,RiskLevels!$F$13:$G$17,2,FALSE),"")</f>
        <v/>
      </c>
      <c r="O50" s="105" t="str">
        <f t="shared" si="21"/>
        <v/>
      </c>
    </row>
    <row r="51" spans="1:15" ht="14" thickBot="1">
      <c r="A51" s="181"/>
      <c r="B51" s="95"/>
      <c r="C51" s="95"/>
      <c r="D51" s="111"/>
      <c r="E51" s="103" t="str">
        <f>_xlfn.IFNA(VLOOKUP(D51,RiskLevels!$H$13:$I$17,2,FALSE),"")</f>
        <v/>
      </c>
      <c r="F51" s="114"/>
      <c r="G51" s="100" t="str">
        <f>_xlfn.IFNA(VLOOKUP(F51,RiskLevels!$F$13:$G$17,2,FALSE),"")</f>
        <v/>
      </c>
      <c r="H51" s="105" t="str">
        <f t="shared" si="20"/>
        <v/>
      </c>
      <c r="I51" s="93"/>
      <c r="J51" s="95"/>
      <c r="K51" s="111"/>
      <c r="L51" s="102" t="str">
        <f>_xlfn.IFNA(VLOOKUP(K51,RiskLevels!$H$13:$I$17,2,FALSE),"")</f>
        <v/>
      </c>
      <c r="M51" s="112"/>
      <c r="N51" s="100" t="str">
        <f>_xlfn.IFNA(VLOOKUP(M51,RiskLevels!$F$13:$G$17,2,FALSE),"")</f>
        <v/>
      </c>
      <c r="O51" s="105" t="str">
        <f t="shared" si="21"/>
        <v/>
      </c>
    </row>
    <row r="52" spans="1:15" s="97" customFormat="1" ht="14" thickBot="1">
      <c r="A52" s="181"/>
      <c r="B52" s="95"/>
      <c r="C52" s="95"/>
      <c r="D52" s="111"/>
      <c r="E52" s="103" t="str">
        <f>_xlfn.IFNA(VLOOKUP(D52,RiskLevels!$H$13:$I$17,2,FALSE),"")</f>
        <v/>
      </c>
      <c r="F52" s="114"/>
      <c r="G52" s="100" t="str">
        <f>_xlfn.IFNA(VLOOKUP(F52,RiskLevels!$F$13:$G$17,2,FALSE),"")</f>
        <v/>
      </c>
      <c r="H52" s="105" t="str">
        <f t="shared" ref="H52" si="22">_xlfn.IFNA(IF(G52="A",VLOOKUP(E52,ARATE,2),IF(G52="B",VLOOKUP(E52,BRATE,2),IF(G52="C",VLOOKUP(E52,CRATE,2),IF(G52="D",VLOOKUP(E52,DRATE,2),VLOOKUP(E52,ERATE,2))))),"")</f>
        <v/>
      </c>
      <c r="I52" s="93"/>
      <c r="J52" s="95"/>
      <c r="K52" s="111"/>
      <c r="L52" s="102" t="str">
        <f>_xlfn.IFNA(VLOOKUP(K52,RiskLevels!$H$13:$I$17,2,FALSE),"")</f>
        <v/>
      </c>
      <c r="M52" s="112"/>
      <c r="N52" s="100" t="str">
        <f>_xlfn.IFNA(VLOOKUP(M52,RiskLevels!$F$13:$G$17,2,FALSE),"")</f>
        <v/>
      </c>
      <c r="O52" s="105" t="str">
        <f t="shared" ref="O52" si="23">_xlfn.IFNA(IF(N52="A",VLOOKUP(L52,ARATE,2),IF(N52="B",VLOOKUP(L52,BRATE,2),IF(N52="C",VLOOKUP(L52,CRATE,2),IF(N52="D",VLOOKUP(L52,DRATE,2),VLOOKUP(L52,ERATE,2))))),"")</f>
        <v/>
      </c>
    </row>
    <row r="53" spans="1:15" ht="14" thickBot="1"/>
    <row r="54" spans="1:15" s="96" customFormat="1" ht="14" thickBot="1">
      <c r="A54" s="171"/>
      <c r="B54" s="198" t="s">
        <v>192</v>
      </c>
      <c r="C54" s="198"/>
      <c r="D54" s="198"/>
      <c r="E54" s="198"/>
      <c r="F54" s="198"/>
      <c r="G54" s="198"/>
      <c r="H54" s="198"/>
      <c r="I54" s="198"/>
      <c r="J54" s="198"/>
      <c r="K54" s="198"/>
      <c r="L54" s="198"/>
      <c r="M54" s="198"/>
      <c r="N54" s="198"/>
      <c r="O54" s="199"/>
    </row>
    <row r="55" spans="1:15" s="97" customFormat="1" ht="29" thickBot="1">
      <c r="A55" s="180" t="s">
        <v>233</v>
      </c>
      <c r="B55" s="95" t="s">
        <v>193</v>
      </c>
      <c r="C55" s="95"/>
      <c r="D55" s="111" t="s">
        <v>5</v>
      </c>
      <c r="E55" s="103">
        <f>_xlfn.IFNA(VLOOKUP(D55,RiskLevels!$H$13:$I$17,2,FALSE),"")</f>
        <v>4</v>
      </c>
      <c r="F55" s="114" t="s">
        <v>75</v>
      </c>
      <c r="G55" s="100" t="str">
        <f>_xlfn.IFNA(VLOOKUP(F55,RiskLevels!$F$13:$G$17,2,FALSE),"")</f>
        <v>C</v>
      </c>
      <c r="H55" s="105" t="str">
        <f t="shared" ref="H55:H58" si="24">_xlfn.IFNA(IF(G55="A",VLOOKUP(E55,ARATE,2),IF(G55="B",VLOOKUP(E55,BRATE,2),IF(G55="C",VLOOKUP(E55,CRATE,2),IF(G55="D",VLOOKUP(E55,DRATE,2),VLOOKUP(E55,ERATE,2))))),"")</f>
        <v>H</v>
      </c>
      <c r="I55" s="93"/>
      <c r="J55" s="95" t="s">
        <v>194</v>
      </c>
      <c r="K55" s="111" t="s">
        <v>4</v>
      </c>
      <c r="L55" s="102">
        <f>_xlfn.IFNA(VLOOKUP(K55,RiskLevels!$H$13:$I$17,2,FALSE),"")</f>
        <v>3</v>
      </c>
      <c r="M55" s="112" t="s">
        <v>78</v>
      </c>
      <c r="N55" s="100" t="str">
        <f>_xlfn.IFNA(VLOOKUP(M55,RiskLevels!$F$13:$G$17,2,FALSE),"")</f>
        <v>D</v>
      </c>
      <c r="O55" s="105" t="str">
        <f t="shared" ref="O55:O58" si="25">_xlfn.IFNA(IF(N55="A",VLOOKUP(L55,ARATE,2),IF(N55="B",VLOOKUP(L55,BRATE,2),IF(N55="C",VLOOKUP(L55,CRATE,2),IF(N55="D",VLOOKUP(L55,DRATE,2),VLOOKUP(L55,ERATE,2))))),"")</f>
        <v>M</v>
      </c>
    </row>
    <row r="56" spans="1:15" ht="14" thickBot="1">
      <c r="A56" s="181"/>
      <c r="B56" s="95"/>
      <c r="C56" s="95"/>
      <c r="D56" s="111"/>
      <c r="E56" s="103" t="str">
        <f>_xlfn.IFNA(VLOOKUP(D56,RiskLevels!$H$13:$I$17,2,FALSE),"")</f>
        <v/>
      </c>
      <c r="F56" s="114"/>
      <c r="G56" s="100" t="str">
        <f>_xlfn.IFNA(VLOOKUP(F56,RiskLevels!$F$13:$G$17,2,FALSE),"")</f>
        <v/>
      </c>
      <c r="H56" s="105" t="str">
        <f t="shared" si="24"/>
        <v/>
      </c>
      <c r="I56" s="93"/>
      <c r="J56" s="95"/>
      <c r="K56" s="111"/>
      <c r="L56" s="102" t="str">
        <f>_xlfn.IFNA(VLOOKUP(K56,RiskLevels!$H$13:$I$17,2,FALSE),"")</f>
        <v/>
      </c>
      <c r="M56" s="112"/>
      <c r="N56" s="100" t="str">
        <f>_xlfn.IFNA(VLOOKUP(M56,RiskLevels!$F$13:$G$17,2,FALSE),"")</f>
        <v/>
      </c>
      <c r="O56" s="105" t="str">
        <f t="shared" si="25"/>
        <v/>
      </c>
    </row>
    <row r="57" spans="1:15" ht="14" thickBot="1">
      <c r="A57" s="181"/>
      <c r="B57" s="95"/>
      <c r="C57" s="95"/>
      <c r="D57" s="111"/>
      <c r="E57" s="103" t="str">
        <f>_xlfn.IFNA(VLOOKUP(D57,RiskLevels!$H$13:$I$17,2,FALSE),"")</f>
        <v/>
      </c>
      <c r="F57" s="114"/>
      <c r="G57" s="100" t="str">
        <f>_xlfn.IFNA(VLOOKUP(F57,RiskLevels!$F$13:$G$17,2,FALSE),"")</f>
        <v/>
      </c>
      <c r="H57" s="105" t="str">
        <f t="shared" si="24"/>
        <v/>
      </c>
      <c r="I57" s="93"/>
      <c r="J57" s="95"/>
      <c r="K57" s="111"/>
      <c r="L57" s="102" t="str">
        <f>_xlfn.IFNA(VLOOKUP(K57,RiskLevels!$H$13:$I$17,2,FALSE),"")</f>
        <v/>
      </c>
      <c r="M57" s="112"/>
      <c r="N57" s="100" t="str">
        <f>_xlfn.IFNA(VLOOKUP(M57,RiskLevels!$F$13:$G$17,2,FALSE),"")</f>
        <v/>
      </c>
      <c r="O57" s="105" t="str">
        <f t="shared" si="25"/>
        <v/>
      </c>
    </row>
    <row r="58" spans="1:15" ht="14" thickBot="1">
      <c r="A58" s="181"/>
      <c r="B58" s="95"/>
      <c r="C58" s="95"/>
      <c r="D58" s="111"/>
      <c r="E58" s="103" t="str">
        <f>_xlfn.IFNA(VLOOKUP(D58,RiskLevels!$H$13:$I$17,2,FALSE),"")</f>
        <v/>
      </c>
      <c r="F58" s="114"/>
      <c r="G58" s="100" t="str">
        <f>_xlfn.IFNA(VLOOKUP(F58,RiskLevels!$F$13:$G$17,2,FALSE),"")</f>
        <v/>
      </c>
      <c r="H58" s="105" t="str">
        <f t="shared" si="24"/>
        <v/>
      </c>
      <c r="I58" s="93"/>
      <c r="J58" s="95"/>
      <c r="K58" s="111"/>
      <c r="L58" s="102" t="str">
        <f>_xlfn.IFNA(VLOOKUP(K58,RiskLevels!$H$13:$I$17,2,FALSE),"")</f>
        <v/>
      </c>
      <c r="M58" s="112"/>
      <c r="N58" s="100" t="str">
        <f>_xlfn.IFNA(VLOOKUP(M58,RiskLevels!$F$13:$G$17,2,FALSE),"")</f>
        <v/>
      </c>
      <c r="O58" s="105" t="str">
        <f t="shared" si="25"/>
        <v/>
      </c>
    </row>
    <row r="59" spans="1:15" ht="14" thickBot="1"/>
    <row r="60" spans="1:15" s="96" customFormat="1" ht="14" thickBot="1">
      <c r="A60" s="171"/>
      <c r="B60" s="198" t="s">
        <v>153</v>
      </c>
      <c r="C60" s="198"/>
      <c r="D60" s="198"/>
      <c r="E60" s="198"/>
      <c r="F60" s="198"/>
      <c r="G60" s="198"/>
      <c r="H60" s="198"/>
      <c r="I60" s="198"/>
      <c r="J60" s="198"/>
      <c r="K60" s="198"/>
      <c r="L60" s="198"/>
      <c r="M60" s="198"/>
      <c r="N60" s="198"/>
      <c r="O60" s="199"/>
    </row>
    <row r="61" spans="1:15" s="97" customFormat="1" ht="29" thickBot="1">
      <c r="A61" s="180" t="s">
        <v>234</v>
      </c>
      <c r="B61" s="95" t="s">
        <v>195</v>
      </c>
      <c r="C61" s="95"/>
      <c r="D61" s="111" t="s">
        <v>5</v>
      </c>
      <c r="E61" s="103">
        <f>_xlfn.IFNA(VLOOKUP(D61,RiskLevels!$H$13:$I$17,2,FALSE),"")</f>
        <v>4</v>
      </c>
      <c r="F61" s="114" t="s">
        <v>75</v>
      </c>
      <c r="G61" s="100" t="str">
        <f>_xlfn.IFNA(VLOOKUP(F61,RiskLevels!$F$13:$G$17,2,FALSE),"")</f>
        <v>C</v>
      </c>
      <c r="H61" s="105" t="str">
        <f t="shared" ref="H61:H64" si="26">_xlfn.IFNA(IF(G61="A",VLOOKUP(E61,ARATE,2),IF(G61="B",VLOOKUP(E61,BRATE,2),IF(G61="C",VLOOKUP(E61,CRATE,2),IF(G61="D",VLOOKUP(E61,DRATE,2),VLOOKUP(E61,ERATE,2))))),"")</f>
        <v>H</v>
      </c>
      <c r="I61" s="93"/>
      <c r="J61" s="95" t="s">
        <v>196</v>
      </c>
      <c r="K61" s="111" t="s">
        <v>3</v>
      </c>
      <c r="L61" s="102">
        <f>_xlfn.IFNA(VLOOKUP(K61,RiskLevels!$H$13:$I$17,2,FALSE),"")</f>
        <v>2</v>
      </c>
      <c r="M61" s="112" t="s">
        <v>78</v>
      </c>
      <c r="N61" s="100" t="str">
        <f>_xlfn.IFNA(VLOOKUP(M61,RiskLevels!$F$13:$G$17,2,FALSE),"")</f>
        <v>D</v>
      </c>
      <c r="O61" s="105" t="str">
        <f t="shared" ref="O61:O64" si="27">_xlfn.IFNA(IF(N61="A",VLOOKUP(L61,ARATE,2),IF(N61="B",VLOOKUP(L61,BRATE,2),IF(N61="C",VLOOKUP(L61,CRATE,2),IF(N61="D",VLOOKUP(L61,DRATE,2),VLOOKUP(L61,ERATE,2))))),"")</f>
        <v>L</v>
      </c>
    </row>
    <row r="62" spans="1:15" ht="14" thickBot="1">
      <c r="A62" s="181"/>
      <c r="B62" s="95"/>
      <c r="C62" s="95"/>
      <c r="D62" s="111"/>
      <c r="E62" s="103" t="str">
        <f>_xlfn.IFNA(VLOOKUP(D62,RiskLevels!$H$13:$I$17,2,FALSE),"")</f>
        <v/>
      </c>
      <c r="F62" s="114"/>
      <c r="G62" s="100" t="str">
        <f>_xlfn.IFNA(VLOOKUP(F62,RiskLevels!$F$13:$G$17,2,FALSE),"")</f>
        <v/>
      </c>
      <c r="H62" s="105" t="str">
        <f t="shared" si="26"/>
        <v/>
      </c>
      <c r="I62" s="93"/>
      <c r="J62" s="95"/>
      <c r="K62" s="111"/>
      <c r="L62" s="102" t="str">
        <f>_xlfn.IFNA(VLOOKUP(K62,RiskLevels!$H$13:$I$17,2,FALSE),"")</f>
        <v/>
      </c>
      <c r="M62" s="112"/>
      <c r="N62" s="100" t="str">
        <f>_xlfn.IFNA(VLOOKUP(M62,RiskLevels!$F$13:$G$17,2,FALSE),"")</f>
        <v/>
      </c>
      <c r="O62" s="105" t="str">
        <f t="shared" si="27"/>
        <v/>
      </c>
    </row>
    <row r="63" spans="1:15" ht="14" thickBot="1">
      <c r="A63" s="181"/>
      <c r="B63" s="95"/>
      <c r="C63" s="95"/>
      <c r="D63" s="111"/>
      <c r="E63" s="103" t="str">
        <f>_xlfn.IFNA(VLOOKUP(D63,RiskLevels!$H$13:$I$17,2,FALSE),"")</f>
        <v/>
      </c>
      <c r="F63" s="114"/>
      <c r="G63" s="100" t="str">
        <f>_xlfn.IFNA(VLOOKUP(F63,RiskLevels!$F$13:$G$17,2,FALSE),"")</f>
        <v/>
      </c>
      <c r="H63" s="105" t="str">
        <f t="shared" si="26"/>
        <v/>
      </c>
      <c r="I63" s="93"/>
      <c r="J63" s="95"/>
      <c r="K63" s="111"/>
      <c r="L63" s="102" t="str">
        <f>_xlfn.IFNA(VLOOKUP(K63,RiskLevels!$H$13:$I$17,2,FALSE),"")</f>
        <v/>
      </c>
      <c r="M63" s="112"/>
      <c r="N63" s="100" t="str">
        <f>_xlfn.IFNA(VLOOKUP(M63,RiskLevels!$F$13:$G$17,2,FALSE),"")</f>
        <v/>
      </c>
      <c r="O63" s="105" t="str">
        <f t="shared" si="27"/>
        <v/>
      </c>
    </row>
    <row r="64" spans="1:15" ht="14" thickBot="1">
      <c r="A64" s="181"/>
      <c r="B64" s="95"/>
      <c r="C64" s="95"/>
      <c r="D64" s="111"/>
      <c r="E64" s="103" t="str">
        <f>_xlfn.IFNA(VLOOKUP(D64,RiskLevels!$H$13:$I$17,2,FALSE),"")</f>
        <v/>
      </c>
      <c r="F64" s="114"/>
      <c r="G64" s="100" t="str">
        <f>_xlfn.IFNA(VLOOKUP(F64,RiskLevels!$F$13:$G$17,2,FALSE),"")</f>
        <v/>
      </c>
      <c r="H64" s="105" t="str">
        <f t="shared" si="26"/>
        <v/>
      </c>
      <c r="I64" s="93"/>
      <c r="J64" s="95"/>
      <c r="K64" s="111"/>
      <c r="L64" s="102" t="str">
        <f>_xlfn.IFNA(VLOOKUP(K64,RiskLevels!$H$13:$I$17,2,FALSE),"")</f>
        <v/>
      </c>
      <c r="M64" s="112"/>
      <c r="N64" s="100" t="str">
        <f>_xlfn.IFNA(VLOOKUP(M64,RiskLevels!$F$13:$G$17,2,FALSE),"")</f>
        <v/>
      </c>
      <c r="O64" s="105" t="str">
        <f t="shared" si="27"/>
        <v/>
      </c>
    </row>
    <row r="65" spans="1:15" ht="14" thickBot="1"/>
    <row r="66" spans="1:15" s="96" customFormat="1" ht="14" thickBot="1">
      <c r="A66" s="171"/>
      <c r="B66" s="198" t="s">
        <v>154</v>
      </c>
      <c r="C66" s="198"/>
      <c r="D66" s="198"/>
      <c r="E66" s="198"/>
      <c r="F66" s="198"/>
      <c r="G66" s="198"/>
      <c r="H66" s="198"/>
      <c r="I66" s="198"/>
      <c r="J66" s="198"/>
      <c r="K66" s="198"/>
      <c r="L66" s="198"/>
      <c r="M66" s="198"/>
      <c r="N66" s="198"/>
      <c r="O66" s="199"/>
    </row>
    <row r="67" spans="1:15" s="97" customFormat="1" ht="57" thickBot="1">
      <c r="A67" s="180" t="s">
        <v>235</v>
      </c>
      <c r="B67" s="95" t="s">
        <v>197</v>
      </c>
      <c r="C67" s="95"/>
      <c r="D67" s="111" t="s">
        <v>4</v>
      </c>
      <c r="E67" s="103">
        <f>_xlfn.IFNA(VLOOKUP(D67,RiskLevels!$H$13:$I$17,2,FALSE),"")</f>
        <v>3</v>
      </c>
      <c r="F67" s="114" t="s">
        <v>75</v>
      </c>
      <c r="G67" s="100" t="str">
        <f>_xlfn.IFNA(VLOOKUP(F67,RiskLevels!$F$13:$G$17,2,FALSE),"")</f>
        <v>C</v>
      </c>
      <c r="H67" s="105" t="str">
        <f t="shared" ref="H67:H70" si="28">_xlfn.IFNA(IF(G67="A",VLOOKUP(E67,ARATE,2),IF(G67="B",VLOOKUP(E67,BRATE,2),IF(G67="C",VLOOKUP(E67,CRATE,2),IF(G67="D",VLOOKUP(E67,DRATE,2),VLOOKUP(E67,ERATE,2))))),"")</f>
        <v>H</v>
      </c>
      <c r="I67" s="93"/>
      <c r="J67" s="95" t="s">
        <v>198</v>
      </c>
      <c r="K67" s="111" t="s">
        <v>4</v>
      </c>
      <c r="L67" s="102">
        <f>_xlfn.IFNA(VLOOKUP(K67,RiskLevels!$H$13:$I$17,2,FALSE),"")</f>
        <v>3</v>
      </c>
      <c r="M67" s="112" t="s">
        <v>78</v>
      </c>
      <c r="N67" s="100" t="str">
        <f>_xlfn.IFNA(VLOOKUP(M67,RiskLevels!$F$13:$G$17,2,FALSE),"")</f>
        <v>D</v>
      </c>
      <c r="O67" s="105" t="str">
        <f t="shared" ref="O67:O70" si="29">_xlfn.IFNA(IF(N67="A",VLOOKUP(L67,ARATE,2),IF(N67="B",VLOOKUP(L67,BRATE,2),IF(N67="C",VLOOKUP(L67,CRATE,2),IF(N67="D",VLOOKUP(L67,DRATE,2),VLOOKUP(L67,ERATE,2))))),"")</f>
        <v>M</v>
      </c>
    </row>
    <row r="68" spans="1:15" ht="14" thickBot="1">
      <c r="A68" s="181"/>
      <c r="B68" s="95"/>
      <c r="C68" s="95"/>
      <c r="D68" s="111"/>
      <c r="E68" s="103" t="str">
        <f>_xlfn.IFNA(VLOOKUP(D68,RiskLevels!$H$13:$I$17,2,FALSE),"")</f>
        <v/>
      </c>
      <c r="F68" s="114"/>
      <c r="G68" s="100" t="str">
        <f>_xlfn.IFNA(VLOOKUP(F68,RiskLevels!$F$13:$G$17,2,FALSE),"")</f>
        <v/>
      </c>
      <c r="H68" s="105" t="str">
        <f t="shared" si="28"/>
        <v/>
      </c>
      <c r="I68" s="93"/>
      <c r="J68" s="95"/>
      <c r="K68" s="111"/>
      <c r="L68" s="102" t="str">
        <f>_xlfn.IFNA(VLOOKUP(K68,RiskLevels!$H$13:$I$17,2,FALSE),"")</f>
        <v/>
      </c>
      <c r="M68" s="112"/>
      <c r="N68" s="100" t="str">
        <f>_xlfn.IFNA(VLOOKUP(M68,RiskLevels!$F$13:$G$17,2,FALSE),"")</f>
        <v/>
      </c>
      <c r="O68" s="105" t="str">
        <f t="shared" si="29"/>
        <v/>
      </c>
    </row>
    <row r="69" spans="1:15" ht="14" thickBot="1">
      <c r="A69" s="181"/>
      <c r="B69" s="95"/>
      <c r="C69" s="95"/>
      <c r="D69" s="111"/>
      <c r="E69" s="103" t="str">
        <f>_xlfn.IFNA(VLOOKUP(D69,RiskLevels!$H$13:$I$17,2,FALSE),"")</f>
        <v/>
      </c>
      <c r="F69" s="114"/>
      <c r="G69" s="100" t="str">
        <f>_xlfn.IFNA(VLOOKUP(F69,RiskLevels!$F$13:$G$17,2,FALSE),"")</f>
        <v/>
      </c>
      <c r="H69" s="105" t="str">
        <f t="shared" si="28"/>
        <v/>
      </c>
      <c r="I69" s="93"/>
      <c r="J69" s="95"/>
      <c r="K69" s="111"/>
      <c r="L69" s="102" t="str">
        <f>_xlfn.IFNA(VLOOKUP(K69,RiskLevels!$H$13:$I$17,2,FALSE),"")</f>
        <v/>
      </c>
      <c r="M69" s="112"/>
      <c r="N69" s="100" t="str">
        <f>_xlfn.IFNA(VLOOKUP(M69,RiskLevels!$F$13:$G$17,2,FALSE),"")</f>
        <v/>
      </c>
      <c r="O69" s="105" t="str">
        <f t="shared" si="29"/>
        <v/>
      </c>
    </row>
    <row r="70" spans="1:15" ht="14" thickBot="1">
      <c r="A70" s="181"/>
      <c r="B70" s="95"/>
      <c r="C70" s="95"/>
      <c r="D70" s="111"/>
      <c r="E70" s="103" t="str">
        <f>_xlfn.IFNA(VLOOKUP(D70,RiskLevels!$H$13:$I$17,2,FALSE),"")</f>
        <v/>
      </c>
      <c r="F70" s="114"/>
      <c r="G70" s="100" t="str">
        <f>_xlfn.IFNA(VLOOKUP(F70,RiskLevels!$F$13:$G$17,2,FALSE),"")</f>
        <v/>
      </c>
      <c r="H70" s="105" t="str">
        <f t="shared" si="28"/>
        <v/>
      </c>
      <c r="I70" s="93"/>
      <c r="J70" s="95"/>
      <c r="K70" s="111"/>
      <c r="L70" s="102" t="str">
        <f>_xlfn.IFNA(VLOOKUP(K70,RiskLevels!$H$13:$I$17,2,FALSE),"")</f>
        <v/>
      </c>
      <c r="M70" s="112"/>
      <c r="N70" s="100" t="str">
        <f>_xlfn.IFNA(VLOOKUP(M70,RiskLevels!$F$13:$G$17,2,FALSE),"")</f>
        <v/>
      </c>
      <c r="O70" s="105" t="str">
        <f t="shared" si="29"/>
        <v/>
      </c>
    </row>
    <row r="71" spans="1:15" ht="14" thickBot="1"/>
    <row r="72" spans="1:15" s="96" customFormat="1" ht="14" thickBot="1">
      <c r="A72" s="171"/>
      <c r="B72" s="198" t="s">
        <v>155</v>
      </c>
      <c r="C72" s="198"/>
      <c r="D72" s="198"/>
      <c r="E72" s="198"/>
      <c r="F72" s="198"/>
      <c r="G72" s="198"/>
      <c r="H72" s="198"/>
      <c r="I72" s="198"/>
      <c r="J72" s="198"/>
      <c r="K72" s="198"/>
      <c r="L72" s="198"/>
      <c r="M72" s="198"/>
      <c r="N72" s="198"/>
      <c r="O72" s="199"/>
    </row>
    <row r="73" spans="1:15" s="97" customFormat="1" ht="29" thickBot="1">
      <c r="A73" s="180" t="s">
        <v>236</v>
      </c>
      <c r="B73" s="169" t="s">
        <v>199</v>
      </c>
      <c r="C73" s="95"/>
      <c r="D73" s="111" t="s">
        <v>4</v>
      </c>
      <c r="E73" s="103">
        <f>_xlfn.IFNA(VLOOKUP(D73,RiskLevels!$H$13:$I$17,2,FALSE),"")</f>
        <v>3</v>
      </c>
      <c r="F73" s="114" t="s">
        <v>75</v>
      </c>
      <c r="G73" s="100" t="str">
        <f>_xlfn.IFNA(VLOOKUP(F73,RiskLevels!$F$13:$G$17,2,FALSE),"")</f>
        <v>C</v>
      </c>
      <c r="H73" s="105" t="str">
        <f t="shared" ref="H73:H76" si="30">_xlfn.IFNA(IF(G73="A",VLOOKUP(E73,ARATE,2),IF(G73="B",VLOOKUP(E73,BRATE,2),IF(G73="C",VLOOKUP(E73,CRATE,2),IF(G73="D",VLOOKUP(E73,DRATE,2),VLOOKUP(E73,ERATE,2))))),"")</f>
        <v>H</v>
      </c>
      <c r="I73" s="93"/>
      <c r="J73" s="169" t="s">
        <v>200</v>
      </c>
      <c r="K73" s="111" t="s">
        <v>3</v>
      </c>
      <c r="L73" s="102">
        <f>_xlfn.IFNA(VLOOKUP(K73,RiskLevels!$H$13:$I$17,2,FALSE),"")</f>
        <v>2</v>
      </c>
      <c r="M73" s="112" t="s">
        <v>78</v>
      </c>
      <c r="N73" s="100" t="str">
        <f>_xlfn.IFNA(VLOOKUP(M73,RiskLevels!$F$13:$G$17,2,FALSE),"")</f>
        <v>D</v>
      </c>
      <c r="O73" s="105" t="str">
        <f t="shared" ref="O73:O76" si="31">_xlfn.IFNA(IF(N73="A",VLOOKUP(L73,ARATE,2),IF(N73="B",VLOOKUP(L73,BRATE,2),IF(N73="C",VLOOKUP(L73,CRATE,2),IF(N73="D",VLOOKUP(L73,DRATE,2),VLOOKUP(L73,ERATE,2))))),"")</f>
        <v>L</v>
      </c>
    </row>
    <row r="74" spans="1:15" ht="14" thickBot="1">
      <c r="A74" s="181"/>
      <c r="B74" s="95"/>
      <c r="C74" s="95"/>
      <c r="D74" s="111"/>
      <c r="E74" s="103" t="str">
        <f>_xlfn.IFNA(VLOOKUP(D74,RiskLevels!$H$13:$I$17,2,FALSE),"")</f>
        <v/>
      </c>
      <c r="F74" s="114"/>
      <c r="G74" s="100" t="str">
        <f>_xlfn.IFNA(VLOOKUP(F74,RiskLevels!$F$13:$G$17,2,FALSE),"")</f>
        <v/>
      </c>
      <c r="H74" s="105" t="str">
        <f t="shared" si="30"/>
        <v/>
      </c>
      <c r="I74" s="93"/>
      <c r="J74" s="95"/>
      <c r="K74" s="111"/>
      <c r="L74" s="102" t="str">
        <f>_xlfn.IFNA(VLOOKUP(K74,RiskLevels!$H$13:$I$17,2,FALSE),"")</f>
        <v/>
      </c>
      <c r="M74" s="112"/>
      <c r="N74" s="100" t="str">
        <f>_xlfn.IFNA(VLOOKUP(M74,RiskLevels!$F$13:$G$17,2,FALSE),"")</f>
        <v/>
      </c>
      <c r="O74" s="105" t="str">
        <f t="shared" si="31"/>
        <v/>
      </c>
    </row>
    <row r="75" spans="1:15" ht="14" thickBot="1">
      <c r="A75" s="181"/>
      <c r="B75" s="95"/>
      <c r="C75" s="95"/>
      <c r="D75" s="111"/>
      <c r="E75" s="103" t="str">
        <f>_xlfn.IFNA(VLOOKUP(D75,RiskLevels!$H$13:$I$17,2,FALSE),"")</f>
        <v/>
      </c>
      <c r="F75" s="114"/>
      <c r="G75" s="100" t="str">
        <f>_xlfn.IFNA(VLOOKUP(F75,RiskLevels!$F$13:$G$17,2,FALSE),"")</f>
        <v/>
      </c>
      <c r="H75" s="105" t="str">
        <f t="shared" si="30"/>
        <v/>
      </c>
      <c r="I75" s="93"/>
      <c r="J75" s="95"/>
      <c r="K75" s="111"/>
      <c r="L75" s="102" t="str">
        <f>_xlfn.IFNA(VLOOKUP(K75,RiskLevels!$H$13:$I$17,2,FALSE),"")</f>
        <v/>
      </c>
      <c r="M75" s="112"/>
      <c r="N75" s="100" t="str">
        <f>_xlfn.IFNA(VLOOKUP(M75,RiskLevels!$F$13:$G$17,2,FALSE),"")</f>
        <v/>
      </c>
      <c r="O75" s="105" t="str">
        <f t="shared" si="31"/>
        <v/>
      </c>
    </row>
    <row r="76" spans="1:15" ht="14" thickBot="1">
      <c r="A76" s="181"/>
      <c r="B76" s="95"/>
      <c r="C76" s="95"/>
      <c r="D76" s="111"/>
      <c r="E76" s="103" t="str">
        <f>_xlfn.IFNA(VLOOKUP(D76,RiskLevels!$H$13:$I$17,2,FALSE),"")</f>
        <v/>
      </c>
      <c r="F76" s="114"/>
      <c r="G76" s="100" t="str">
        <f>_xlfn.IFNA(VLOOKUP(F76,RiskLevels!$F$13:$G$17,2,FALSE),"")</f>
        <v/>
      </c>
      <c r="H76" s="105" t="str">
        <f t="shared" si="30"/>
        <v/>
      </c>
      <c r="I76" s="93"/>
      <c r="J76" s="95"/>
      <c r="K76" s="111"/>
      <c r="L76" s="102" t="str">
        <f>_xlfn.IFNA(VLOOKUP(K76,RiskLevels!$H$13:$I$17,2,FALSE),"")</f>
        <v/>
      </c>
      <c r="M76" s="112"/>
      <c r="N76" s="100" t="str">
        <f>_xlfn.IFNA(VLOOKUP(M76,RiskLevels!$F$13:$G$17,2,FALSE),"")</f>
        <v/>
      </c>
      <c r="O76" s="105" t="str">
        <f t="shared" si="31"/>
        <v/>
      </c>
    </row>
    <row r="77" spans="1:15" ht="14" thickBot="1"/>
    <row r="78" spans="1:15" s="96" customFormat="1" ht="14" thickBot="1">
      <c r="A78" s="171"/>
      <c r="B78" s="198" t="s">
        <v>176</v>
      </c>
      <c r="C78" s="198"/>
      <c r="D78" s="198"/>
      <c r="E78" s="198"/>
      <c r="F78" s="198"/>
      <c r="G78" s="198"/>
      <c r="H78" s="198"/>
      <c r="I78" s="198"/>
      <c r="J78" s="198"/>
      <c r="K78" s="198"/>
      <c r="L78" s="198"/>
      <c r="M78" s="198"/>
      <c r="N78" s="198"/>
      <c r="O78" s="199"/>
    </row>
    <row r="79" spans="1:15" s="97" customFormat="1" ht="29" thickBot="1">
      <c r="A79" s="180" t="s">
        <v>237</v>
      </c>
      <c r="B79" s="169" t="s">
        <v>201</v>
      </c>
      <c r="C79" s="95"/>
      <c r="D79" s="111" t="s">
        <v>3</v>
      </c>
      <c r="E79" s="103">
        <f>_xlfn.IFNA(VLOOKUP(D79,RiskLevels!$H$13:$I$17,2,FALSE),"")</f>
        <v>2</v>
      </c>
      <c r="F79" s="114" t="s">
        <v>75</v>
      </c>
      <c r="G79" s="100" t="str">
        <f>_xlfn.IFNA(VLOOKUP(F79,RiskLevels!$F$13:$G$17,2,FALSE),"")</f>
        <v>C</v>
      </c>
      <c r="H79" s="105" t="str">
        <f t="shared" ref="H79:H82" si="32">_xlfn.IFNA(IF(G79="A",VLOOKUP(E79,ARATE,2),IF(G79="B",VLOOKUP(E79,BRATE,2),IF(G79="C",VLOOKUP(E79,CRATE,2),IF(G79="D",VLOOKUP(E79,DRATE,2),VLOOKUP(E79,ERATE,2))))),"")</f>
        <v>M</v>
      </c>
      <c r="I79" s="93"/>
      <c r="J79" s="169" t="s">
        <v>202</v>
      </c>
      <c r="K79" s="111" t="s">
        <v>3</v>
      </c>
      <c r="L79" s="102">
        <f>_xlfn.IFNA(VLOOKUP(K79,RiskLevels!$H$13:$I$17,2,FALSE),"")</f>
        <v>2</v>
      </c>
      <c r="M79" s="112" t="s">
        <v>78</v>
      </c>
      <c r="N79" s="100" t="str">
        <f>_xlfn.IFNA(VLOOKUP(M79,RiskLevels!$F$13:$G$17,2,FALSE),"")</f>
        <v>D</v>
      </c>
      <c r="O79" s="105" t="str">
        <f t="shared" ref="O79:O82" si="33">_xlfn.IFNA(IF(N79="A",VLOOKUP(L79,ARATE,2),IF(N79="B",VLOOKUP(L79,BRATE,2),IF(N79="C",VLOOKUP(L79,CRATE,2),IF(N79="D",VLOOKUP(L79,DRATE,2),VLOOKUP(L79,ERATE,2))))),"")</f>
        <v>L</v>
      </c>
    </row>
    <row r="80" spans="1:15" ht="14" thickBot="1">
      <c r="A80" s="181"/>
      <c r="B80" s="95"/>
      <c r="C80" s="95"/>
      <c r="D80" s="111"/>
      <c r="E80" s="103" t="str">
        <f>_xlfn.IFNA(VLOOKUP(D80,RiskLevels!$H$13:$I$17,2,FALSE),"")</f>
        <v/>
      </c>
      <c r="F80" s="114"/>
      <c r="G80" s="100" t="str">
        <f>_xlfn.IFNA(VLOOKUP(F80,RiskLevels!$F$13:$G$17,2,FALSE),"")</f>
        <v/>
      </c>
      <c r="H80" s="105" t="str">
        <f t="shared" si="32"/>
        <v/>
      </c>
      <c r="I80" s="93"/>
      <c r="J80" s="95"/>
      <c r="K80" s="111"/>
      <c r="L80" s="102" t="str">
        <f>_xlfn.IFNA(VLOOKUP(K80,RiskLevels!$H$13:$I$17,2,FALSE),"")</f>
        <v/>
      </c>
      <c r="M80" s="112"/>
      <c r="N80" s="100" t="str">
        <f>_xlfn.IFNA(VLOOKUP(M80,RiskLevels!$F$13:$G$17,2,FALSE),"")</f>
        <v/>
      </c>
      <c r="O80" s="105" t="str">
        <f t="shared" si="33"/>
        <v/>
      </c>
    </row>
    <row r="81" spans="1:15" ht="14" thickBot="1">
      <c r="A81" s="181"/>
      <c r="B81" s="95"/>
      <c r="C81" s="95"/>
      <c r="D81" s="111"/>
      <c r="E81" s="103" t="str">
        <f>_xlfn.IFNA(VLOOKUP(D81,RiskLevels!$H$13:$I$17,2,FALSE),"")</f>
        <v/>
      </c>
      <c r="F81" s="114"/>
      <c r="G81" s="100" t="str">
        <f>_xlfn.IFNA(VLOOKUP(F81,RiskLevels!$F$13:$G$17,2,FALSE),"")</f>
        <v/>
      </c>
      <c r="H81" s="105" t="str">
        <f t="shared" si="32"/>
        <v/>
      </c>
      <c r="I81" s="93"/>
      <c r="J81" s="95"/>
      <c r="K81" s="111"/>
      <c r="L81" s="102" t="str">
        <f>_xlfn.IFNA(VLOOKUP(K81,RiskLevels!$H$13:$I$17,2,FALSE),"")</f>
        <v/>
      </c>
      <c r="M81" s="112"/>
      <c r="N81" s="100" t="str">
        <f>_xlfn.IFNA(VLOOKUP(M81,RiskLevels!$F$13:$G$17,2,FALSE),"")</f>
        <v/>
      </c>
      <c r="O81" s="105" t="str">
        <f t="shared" si="33"/>
        <v/>
      </c>
    </row>
    <row r="82" spans="1:15" ht="14" thickBot="1">
      <c r="A82" s="181"/>
      <c r="B82" s="95"/>
      <c r="C82" s="95"/>
      <c r="D82" s="111"/>
      <c r="E82" s="103" t="str">
        <f>_xlfn.IFNA(VLOOKUP(D82,RiskLevels!$H$13:$I$17,2,FALSE),"")</f>
        <v/>
      </c>
      <c r="F82" s="114"/>
      <c r="G82" s="100" t="str">
        <f>_xlfn.IFNA(VLOOKUP(F82,RiskLevels!$F$13:$G$17,2,FALSE),"")</f>
        <v/>
      </c>
      <c r="H82" s="105" t="str">
        <f t="shared" si="32"/>
        <v/>
      </c>
      <c r="I82" s="93"/>
      <c r="J82" s="95"/>
      <c r="K82" s="111"/>
      <c r="L82" s="102" t="str">
        <f>_xlfn.IFNA(VLOOKUP(K82,RiskLevels!$H$13:$I$17,2,FALSE),"")</f>
        <v/>
      </c>
      <c r="M82" s="112"/>
      <c r="N82" s="100" t="str">
        <f>_xlfn.IFNA(VLOOKUP(M82,RiskLevels!$F$13:$G$17,2,FALSE),"")</f>
        <v/>
      </c>
      <c r="O82" s="105" t="str">
        <f t="shared" si="33"/>
        <v/>
      </c>
    </row>
    <row r="83" spans="1:15" ht="14" thickBot="1"/>
    <row r="84" spans="1:15" s="96" customFormat="1" ht="14" thickBot="1">
      <c r="A84" s="171"/>
      <c r="B84" s="198" t="s">
        <v>157</v>
      </c>
      <c r="C84" s="198"/>
      <c r="D84" s="198"/>
      <c r="E84" s="198"/>
      <c r="F84" s="198"/>
      <c r="G84" s="198"/>
      <c r="H84" s="198"/>
      <c r="I84" s="198"/>
      <c r="J84" s="198"/>
      <c r="K84" s="198"/>
      <c r="L84" s="198"/>
      <c r="M84" s="198"/>
      <c r="N84" s="198"/>
      <c r="O84" s="199"/>
    </row>
    <row r="85" spans="1:15" s="97" customFormat="1" ht="43" thickBot="1">
      <c r="A85" s="180" t="s">
        <v>106</v>
      </c>
      <c r="B85" s="169" t="s">
        <v>203</v>
      </c>
      <c r="C85" s="95"/>
      <c r="D85" s="111" t="s">
        <v>4</v>
      </c>
      <c r="E85" s="103">
        <f>_xlfn.IFNA(VLOOKUP(D85,RiskLevels!$H$13:$I$17,2,FALSE),"")</f>
        <v>3</v>
      </c>
      <c r="F85" s="114" t="s">
        <v>75</v>
      </c>
      <c r="G85" s="100" t="str">
        <f>_xlfn.IFNA(VLOOKUP(F85,RiskLevels!$F$13:$G$17,2,FALSE),"")</f>
        <v>C</v>
      </c>
      <c r="H85" s="105" t="str">
        <f t="shared" ref="H85:H88" si="34">_xlfn.IFNA(IF(G85="A",VLOOKUP(E85,ARATE,2),IF(G85="B",VLOOKUP(E85,BRATE,2),IF(G85="C",VLOOKUP(E85,CRATE,2),IF(G85="D",VLOOKUP(E85,DRATE,2),VLOOKUP(E85,ERATE,2))))),"")</f>
        <v>H</v>
      </c>
      <c r="I85" s="93"/>
      <c r="J85" s="95" t="s">
        <v>204</v>
      </c>
      <c r="K85" s="111" t="s">
        <v>3</v>
      </c>
      <c r="L85" s="102">
        <f>_xlfn.IFNA(VLOOKUP(K85,RiskLevels!$H$13:$I$17,2,FALSE),"")</f>
        <v>2</v>
      </c>
      <c r="M85" s="112" t="s">
        <v>78</v>
      </c>
      <c r="N85" s="100" t="str">
        <f>_xlfn.IFNA(VLOOKUP(M85,RiskLevels!$F$13:$G$17,2,FALSE),"")</f>
        <v>D</v>
      </c>
      <c r="O85" s="105" t="str">
        <f t="shared" ref="O85:O88" si="35">_xlfn.IFNA(IF(N85="A",VLOOKUP(L85,ARATE,2),IF(N85="B",VLOOKUP(L85,BRATE,2),IF(N85="C",VLOOKUP(L85,CRATE,2),IF(N85="D",VLOOKUP(L85,DRATE,2),VLOOKUP(L85,ERATE,2))))),"")</f>
        <v>L</v>
      </c>
    </row>
    <row r="86" spans="1:15" ht="14" thickBot="1">
      <c r="A86" s="181"/>
      <c r="B86" s="95"/>
      <c r="C86" s="95"/>
      <c r="D86" s="111"/>
      <c r="E86" s="103" t="str">
        <f>_xlfn.IFNA(VLOOKUP(D86,RiskLevels!$H$13:$I$17,2,FALSE),"")</f>
        <v/>
      </c>
      <c r="F86" s="114"/>
      <c r="G86" s="100" t="str">
        <f>_xlfn.IFNA(VLOOKUP(F86,RiskLevels!$F$13:$G$17,2,FALSE),"")</f>
        <v/>
      </c>
      <c r="H86" s="105" t="str">
        <f t="shared" si="34"/>
        <v/>
      </c>
      <c r="I86" s="93"/>
      <c r="J86" s="95"/>
      <c r="K86" s="111"/>
      <c r="L86" s="102" t="str">
        <f>_xlfn.IFNA(VLOOKUP(K86,RiskLevels!$H$13:$I$17,2,FALSE),"")</f>
        <v/>
      </c>
      <c r="M86" s="112"/>
      <c r="N86" s="100" t="str">
        <f>_xlfn.IFNA(VLOOKUP(M86,RiskLevels!$F$13:$G$17,2,FALSE),"")</f>
        <v/>
      </c>
      <c r="O86" s="105" t="str">
        <f t="shared" si="35"/>
        <v/>
      </c>
    </row>
    <row r="87" spans="1:15" ht="14" thickBot="1">
      <c r="A87" s="181"/>
      <c r="B87" s="95"/>
      <c r="C87" s="95"/>
      <c r="D87" s="111"/>
      <c r="E87" s="103" t="str">
        <f>_xlfn.IFNA(VLOOKUP(D87,RiskLevels!$H$13:$I$17,2,FALSE),"")</f>
        <v/>
      </c>
      <c r="F87" s="114"/>
      <c r="G87" s="100" t="str">
        <f>_xlfn.IFNA(VLOOKUP(F87,RiskLevels!$F$13:$G$17,2,FALSE),"")</f>
        <v/>
      </c>
      <c r="H87" s="105" t="str">
        <f t="shared" si="34"/>
        <v/>
      </c>
      <c r="I87" s="93"/>
      <c r="J87" s="95"/>
      <c r="K87" s="111"/>
      <c r="L87" s="102" t="str">
        <f>_xlfn.IFNA(VLOOKUP(K87,RiskLevels!$H$13:$I$17,2,FALSE),"")</f>
        <v/>
      </c>
      <c r="M87" s="112"/>
      <c r="N87" s="100" t="str">
        <f>_xlfn.IFNA(VLOOKUP(M87,RiskLevels!$F$13:$G$17,2,FALSE),"")</f>
        <v/>
      </c>
      <c r="O87" s="105" t="str">
        <f t="shared" si="35"/>
        <v/>
      </c>
    </row>
    <row r="88" spans="1:15" ht="14" thickBot="1">
      <c r="A88" s="181"/>
      <c r="B88" s="95"/>
      <c r="C88" s="95"/>
      <c r="D88" s="111"/>
      <c r="E88" s="103" t="str">
        <f>_xlfn.IFNA(VLOOKUP(D88,RiskLevels!$H$13:$I$17,2,FALSE),"")</f>
        <v/>
      </c>
      <c r="F88" s="114"/>
      <c r="G88" s="100" t="str">
        <f>_xlfn.IFNA(VLOOKUP(F88,RiskLevels!$F$13:$G$17,2,FALSE),"")</f>
        <v/>
      </c>
      <c r="H88" s="105" t="str">
        <f t="shared" si="34"/>
        <v/>
      </c>
      <c r="I88" s="93"/>
      <c r="J88" s="95"/>
      <c r="K88" s="111"/>
      <c r="L88" s="102" t="str">
        <f>_xlfn.IFNA(VLOOKUP(K88,RiskLevels!$H$13:$I$17,2,FALSE),"")</f>
        <v/>
      </c>
      <c r="M88" s="112"/>
      <c r="N88" s="100" t="str">
        <f>_xlfn.IFNA(VLOOKUP(M88,RiskLevels!$F$13:$G$17,2,FALSE),"")</f>
        <v/>
      </c>
      <c r="O88" s="105" t="str">
        <f t="shared" si="35"/>
        <v/>
      </c>
    </row>
    <row r="89" spans="1:15" s="179" customFormat="1" ht="14" thickBot="1">
      <c r="A89" s="174"/>
      <c r="B89" s="175"/>
      <c r="C89" s="175"/>
      <c r="D89" s="176"/>
      <c r="E89" s="156"/>
      <c r="F89" s="156"/>
      <c r="G89" s="156"/>
      <c r="H89" s="177"/>
      <c r="I89" s="174"/>
      <c r="J89" s="175"/>
      <c r="K89" s="176"/>
      <c r="L89" s="156"/>
      <c r="M89" s="178"/>
      <c r="N89" s="156"/>
      <c r="O89" s="177"/>
    </row>
    <row r="90" spans="1:15" s="96" customFormat="1" ht="14" thickBot="1">
      <c r="A90" s="171"/>
      <c r="B90" s="198" t="s">
        <v>178</v>
      </c>
      <c r="C90" s="198"/>
      <c r="D90" s="198"/>
      <c r="E90" s="198"/>
      <c r="F90" s="198"/>
      <c r="G90" s="198"/>
      <c r="H90" s="198"/>
      <c r="I90" s="198"/>
      <c r="J90" s="198"/>
      <c r="K90" s="198"/>
      <c r="L90" s="198"/>
      <c r="M90" s="198"/>
      <c r="N90" s="198"/>
      <c r="O90" s="199"/>
    </row>
    <row r="91" spans="1:15" s="97" customFormat="1" ht="43" thickBot="1">
      <c r="A91" s="180" t="s">
        <v>55</v>
      </c>
      <c r="B91" s="169" t="s">
        <v>205</v>
      </c>
      <c r="C91" s="95"/>
      <c r="D91" s="111" t="s">
        <v>5</v>
      </c>
      <c r="E91" s="103">
        <f>_xlfn.IFNA(VLOOKUP(D91,RiskLevels!$H$13:$I$17,2,FALSE),"")</f>
        <v>4</v>
      </c>
      <c r="F91" s="114" t="s">
        <v>75</v>
      </c>
      <c r="G91" s="100" t="str">
        <f>_xlfn.IFNA(VLOOKUP(F91,RiskLevels!$F$13:$G$17,2,FALSE),"")</f>
        <v>C</v>
      </c>
      <c r="H91" s="105" t="str">
        <f t="shared" ref="H91:H94" si="36">_xlfn.IFNA(IF(G91="A",VLOOKUP(E91,ARATE,2),IF(G91="B",VLOOKUP(E91,BRATE,2),IF(G91="C",VLOOKUP(E91,CRATE,2),IF(G91="D",VLOOKUP(E91,DRATE,2),VLOOKUP(E91,ERATE,2))))),"")</f>
        <v>H</v>
      </c>
      <c r="I91" s="93"/>
      <c r="J91" s="95" t="s">
        <v>206</v>
      </c>
      <c r="K91" s="111" t="s">
        <v>4</v>
      </c>
      <c r="L91" s="102">
        <f>_xlfn.IFNA(VLOOKUP(K91,RiskLevels!$H$13:$I$17,2,FALSE),"")</f>
        <v>3</v>
      </c>
      <c r="M91" s="112" t="s">
        <v>78</v>
      </c>
      <c r="N91" s="100" t="str">
        <f>_xlfn.IFNA(VLOOKUP(M91,RiskLevels!$F$13:$G$17,2,FALSE),"")</f>
        <v>D</v>
      </c>
      <c r="O91" s="105" t="str">
        <f t="shared" ref="O91:O94" si="37">_xlfn.IFNA(IF(N91="A",VLOOKUP(L91,ARATE,2),IF(N91="B",VLOOKUP(L91,BRATE,2),IF(N91="C",VLOOKUP(L91,CRATE,2),IF(N91="D",VLOOKUP(L91,DRATE,2),VLOOKUP(L91,ERATE,2))))),"")</f>
        <v>M</v>
      </c>
    </row>
    <row r="92" spans="1:15" ht="14" thickBot="1">
      <c r="A92" s="181"/>
      <c r="B92" s="95"/>
      <c r="C92" s="95"/>
      <c r="D92" s="111"/>
      <c r="E92" s="103" t="str">
        <f>_xlfn.IFNA(VLOOKUP(D92,RiskLevels!$H$13:$I$17,2,FALSE),"")</f>
        <v/>
      </c>
      <c r="F92" s="114"/>
      <c r="G92" s="100" t="str">
        <f>_xlfn.IFNA(VLOOKUP(F92,RiskLevels!$F$13:$G$17,2,FALSE),"")</f>
        <v/>
      </c>
      <c r="H92" s="105" t="str">
        <f t="shared" si="36"/>
        <v/>
      </c>
      <c r="I92" s="93"/>
      <c r="J92" s="95"/>
      <c r="K92" s="111"/>
      <c r="L92" s="102" t="str">
        <f>_xlfn.IFNA(VLOOKUP(K92,RiskLevels!$H$13:$I$17,2,FALSE),"")</f>
        <v/>
      </c>
      <c r="M92" s="112"/>
      <c r="N92" s="100" t="str">
        <f>_xlfn.IFNA(VLOOKUP(M92,RiskLevels!$F$13:$G$17,2,FALSE),"")</f>
        <v/>
      </c>
      <c r="O92" s="105" t="str">
        <f t="shared" si="37"/>
        <v/>
      </c>
    </row>
    <row r="93" spans="1:15" ht="14" thickBot="1">
      <c r="A93" s="181"/>
      <c r="B93" s="95"/>
      <c r="C93" s="95"/>
      <c r="D93" s="111"/>
      <c r="E93" s="103" t="str">
        <f>_xlfn.IFNA(VLOOKUP(D93,RiskLevels!$H$13:$I$17,2,FALSE),"")</f>
        <v/>
      </c>
      <c r="F93" s="114"/>
      <c r="G93" s="100" t="str">
        <f>_xlfn.IFNA(VLOOKUP(F93,RiskLevels!$F$13:$G$17,2,FALSE),"")</f>
        <v/>
      </c>
      <c r="H93" s="105" t="str">
        <f t="shared" si="36"/>
        <v/>
      </c>
      <c r="I93" s="93"/>
      <c r="J93" s="95"/>
      <c r="K93" s="111"/>
      <c r="L93" s="102" t="str">
        <f>_xlfn.IFNA(VLOOKUP(K93,RiskLevels!$H$13:$I$17,2,FALSE),"")</f>
        <v/>
      </c>
      <c r="M93" s="112"/>
      <c r="N93" s="100" t="str">
        <f>_xlfn.IFNA(VLOOKUP(M93,RiskLevels!$F$13:$G$17,2,FALSE),"")</f>
        <v/>
      </c>
      <c r="O93" s="105" t="str">
        <f t="shared" si="37"/>
        <v/>
      </c>
    </row>
    <row r="94" spans="1:15" ht="14" thickBot="1">
      <c r="A94" s="181"/>
      <c r="B94" s="95"/>
      <c r="C94" s="95"/>
      <c r="D94" s="111"/>
      <c r="E94" s="103" t="str">
        <f>_xlfn.IFNA(VLOOKUP(D94,RiskLevels!$H$13:$I$17,2,FALSE),"")</f>
        <v/>
      </c>
      <c r="F94" s="114"/>
      <c r="G94" s="100" t="str">
        <f>_xlfn.IFNA(VLOOKUP(F94,RiskLevels!$F$13:$G$17,2,FALSE),"")</f>
        <v/>
      </c>
      <c r="H94" s="105" t="str">
        <f t="shared" si="36"/>
        <v/>
      </c>
      <c r="I94" s="93"/>
      <c r="J94" s="95"/>
      <c r="K94" s="111"/>
      <c r="L94" s="102" t="str">
        <f>_xlfn.IFNA(VLOOKUP(K94,RiskLevels!$H$13:$I$17,2,FALSE),"")</f>
        <v/>
      </c>
      <c r="M94" s="112"/>
      <c r="N94" s="100" t="str">
        <f>_xlfn.IFNA(VLOOKUP(M94,RiskLevels!$F$13:$G$17,2,FALSE),"")</f>
        <v/>
      </c>
      <c r="O94" s="105" t="str">
        <f t="shared" si="37"/>
        <v/>
      </c>
    </row>
    <row r="95" spans="1:15" ht="14" thickBot="1"/>
    <row r="96" spans="1:15" s="96" customFormat="1" ht="14" thickBot="1">
      <c r="A96" s="171"/>
      <c r="B96" s="198" t="s">
        <v>161</v>
      </c>
      <c r="C96" s="198"/>
      <c r="D96" s="198"/>
      <c r="E96" s="198"/>
      <c r="F96" s="198"/>
      <c r="G96" s="198"/>
      <c r="H96" s="198"/>
      <c r="I96" s="198"/>
      <c r="J96" s="198"/>
      <c r="K96" s="198"/>
      <c r="L96" s="198"/>
      <c r="M96" s="198"/>
      <c r="N96" s="198"/>
      <c r="O96" s="199"/>
    </row>
    <row r="97" spans="1:15" s="97" customFormat="1" ht="43" thickBot="1">
      <c r="A97" s="180" t="s">
        <v>238</v>
      </c>
      <c r="B97" s="95" t="s">
        <v>207</v>
      </c>
      <c r="C97" s="95"/>
      <c r="D97" s="111" t="s">
        <v>5</v>
      </c>
      <c r="E97" s="103">
        <f>_xlfn.IFNA(VLOOKUP(D97,RiskLevels!$H$13:$I$17,2,FALSE),"")</f>
        <v>4</v>
      </c>
      <c r="F97" s="114" t="s">
        <v>75</v>
      </c>
      <c r="G97" s="100" t="str">
        <f>_xlfn.IFNA(VLOOKUP(F97,RiskLevels!$F$13:$G$17,2,FALSE),"")</f>
        <v>C</v>
      </c>
      <c r="H97" s="105" t="str">
        <f t="shared" ref="H97:H102" si="38">_xlfn.IFNA(IF(G97="A",VLOOKUP(E97,ARATE,2),IF(G97="B",VLOOKUP(E97,BRATE,2),IF(G97="C",VLOOKUP(E97,CRATE,2),IF(G97="D",VLOOKUP(E97,DRATE,2),VLOOKUP(E97,ERATE,2))))),"")</f>
        <v>H</v>
      </c>
      <c r="I97" s="93"/>
      <c r="J97" s="95" t="s">
        <v>210</v>
      </c>
      <c r="K97" s="111" t="s">
        <v>4</v>
      </c>
      <c r="L97" s="102">
        <f>_xlfn.IFNA(VLOOKUP(K97,RiskLevels!$H$13:$I$17,2,FALSE),"")</f>
        <v>3</v>
      </c>
      <c r="M97" s="112" t="s">
        <v>78</v>
      </c>
      <c r="N97" s="100" t="str">
        <f>_xlfn.IFNA(VLOOKUP(M97,RiskLevels!$F$13:$G$17,2,FALSE),"")</f>
        <v>D</v>
      </c>
      <c r="O97" s="105" t="str">
        <f t="shared" ref="O97:O102" si="39">_xlfn.IFNA(IF(N97="A",VLOOKUP(L97,ARATE,2),IF(N97="B",VLOOKUP(L97,BRATE,2),IF(N97="C",VLOOKUP(L97,CRATE,2),IF(N97="D",VLOOKUP(L97,DRATE,2),VLOOKUP(L97,ERATE,2))))),"")</f>
        <v>M</v>
      </c>
    </row>
    <row r="98" spans="1:15" ht="43" thickBot="1">
      <c r="A98" s="180" t="s">
        <v>239</v>
      </c>
      <c r="B98" s="95" t="s">
        <v>208</v>
      </c>
      <c r="C98" s="95"/>
      <c r="D98" s="111" t="s">
        <v>5</v>
      </c>
      <c r="E98" s="103">
        <f>_xlfn.IFNA(VLOOKUP(D98,RiskLevels!$H$13:$I$17,2,FALSE),"")</f>
        <v>4</v>
      </c>
      <c r="F98" s="114" t="s">
        <v>75</v>
      </c>
      <c r="G98" s="100" t="str">
        <f>_xlfn.IFNA(VLOOKUP(F98,RiskLevels!$F$13:$G$17,2,FALSE),"")</f>
        <v>C</v>
      </c>
      <c r="H98" s="105" t="str">
        <f t="shared" si="38"/>
        <v>H</v>
      </c>
      <c r="I98" s="93"/>
      <c r="J98" s="95" t="s">
        <v>211</v>
      </c>
      <c r="K98" s="111" t="s">
        <v>4</v>
      </c>
      <c r="L98" s="102">
        <f>_xlfn.IFNA(VLOOKUP(K98,RiskLevels!$H$13:$I$17,2,FALSE),"")</f>
        <v>3</v>
      </c>
      <c r="M98" s="112" t="s">
        <v>78</v>
      </c>
      <c r="N98" s="100" t="str">
        <f>_xlfn.IFNA(VLOOKUP(M98,RiskLevels!$F$13:$G$17,2,FALSE),"")</f>
        <v>D</v>
      </c>
      <c r="O98" s="105" t="str">
        <f t="shared" si="39"/>
        <v>M</v>
      </c>
    </row>
    <row r="99" spans="1:15" ht="43" thickBot="1">
      <c r="A99" s="180" t="s">
        <v>240</v>
      </c>
      <c r="B99" s="95" t="s">
        <v>209</v>
      </c>
      <c r="C99" s="95"/>
      <c r="D99" s="111" t="s">
        <v>5</v>
      </c>
      <c r="E99" s="103">
        <f>_xlfn.IFNA(VLOOKUP(D99,RiskLevels!$H$13:$I$17,2,FALSE),"")</f>
        <v>4</v>
      </c>
      <c r="F99" s="114" t="s">
        <v>75</v>
      </c>
      <c r="G99" s="100" t="str">
        <f>_xlfn.IFNA(VLOOKUP(F99,RiskLevels!$F$13:$G$17,2,FALSE),"")</f>
        <v>C</v>
      </c>
      <c r="H99" s="105" t="str">
        <f t="shared" si="38"/>
        <v>H</v>
      </c>
      <c r="I99" s="93"/>
      <c r="J99" s="95" t="s">
        <v>212</v>
      </c>
      <c r="K99" s="111" t="s">
        <v>4</v>
      </c>
      <c r="L99" s="102">
        <f>_xlfn.IFNA(VLOOKUP(K99,RiskLevels!$H$13:$I$17,2,FALSE),"")</f>
        <v>3</v>
      </c>
      <c r="M99" s="112" t="s">
        <v>78</v>
      </c>
      <c r="N99" s="100" t="str">
        <f>_xlfn.IFNA(VLOOKUP(M99,RiskLevels!$F$13:$G$17,2,FALSE),"")</f>
        <v>D</v>
      </c>
      <c r="O99" s="105" t="str">
        <f t="shared" si="39"/>
        <v>M</v>
      </c>
    </row>
    <row r="100" spans="1:15" ht="14" thickBot="1">
      <c r="A100" s="180"/>
      <c r="B100" s="95"/>
      <c r="C100" s="95"/>
      <c r="D100" s="111"/>
      <c r="E100" s="103" t="str">
        <f>_xlfn.IFNA(VLOOKUP(D100,RiskLevels!$H$13:$I$17,2,FALSE),"")</f>
        <v/>
      </c>
      <c r="F100" s="114"/>
      <c r="G100" s="100" t="str">
        <f>_xlfn.IFNA(VLOOKUP(F100,RiskLevels!$F$13:$G$17,2,FALSE),"")</f>
        <v/>
      </c>
      <c r="H100" s="105" t="str">
        <f t="shared" si="38"/>
        <v/>
      </c>
      <c r="I100" s="93"/>
      <c r="J100" s="95"/>
      <c r="K100" s="111"/>
      <c r="L100" s="102" t="str">
        <f>_xlfn.IFNA(VLOOKUP(K100,RiskLevels!$H$13:$I$17,2,FALSE),"")</f>
        <v/>
      </c>
      <c r="M100" s="112"/>
      <c r="N100" s="100" t="str">
        <f>_xlfn.IFNA(VLOOKUP(M100,RiskLevels!$F$13:$G$17,2,FALSE),"")</f>
        <v/>
      </c>
      <c r="O100" s="104" t="str">
        <f t="shared" si="39"/>
        <v/>
      </c>
    </row>
    <row r="101" spans="1:15" ht="14" thickBot="1">
      <c r="A101" s="180"/>
      <c r="B101" s="95"/>
      <c r="C101" s="95"/>
      <c r="D101" s="111"/>
      <c r="E101" s="103" t="str">
        <f>_xlfn.IFNA(VLOOKUP(D101,RiskLevels!$H$13:$I$17,2,FALSE),"")</f>
        <v/>
      </c>
      <c r="F101" s="114"/>
      <c r="G101" s="100" t="str">
        <f>_xlfn.IFNA(VLOOKUP(F101,RiskLevels!$F$13:$G$17,2,FALSE),"")</f>
        <v/>
      </c>
      <c r="H101" s="105" t="str">
        <f t="shared" si="38"/>
        <v/>
      </c>
      <c r="I101" s="93"/>
      <c r="J101" s="95"/>
      <c r="K101" s="111"/>
      <c r="L101" s="102" t="str">
        <f>_xlfn.IFNA(VLOOKUP(K101,RiskLevels!$H$13:$I$17,2,FALSE),"")</f>
        <v/>
      </c>
      <c r="M101" s="112"/>
      <c r="N101" s="100" t="str">
        <f>_xlfn.IFNA(VLOOKUP(M101,RiskLevels!$F$13:$G$17,2,FALSE),"")</f>
        <v/>
      </c>
      <c r="O101" s="104" t="str">
        <f t="shared" si="39"/>
        <v/>
      </c>
    </row>
    <row r="102" spans="1:15" ht="14" thickBot="1">
      <c r="A102" s="181"/>
      <c r="B102" s="95"/>
      <c r="C102" s="95"/>
      <c r="D102" s="111"/>
      <c r="E102" s="103" t="str">
        <f>_xlfn.IFNA(VLOOKUP(D102,RiskLevels!$H$13:$I$17,2,FALSE),"")</f>
        <v/>
      </c>
      <c r="F102" s="114"/>
      <c r="G102" s="100" t="str">
        <f>_xlfn.IFNA(VLOOKUP(F102,RiskLevels!$F$13:$G$17,2,FALSE),"")</f>
        <v/>
      </c>
      <c r="H102" s="105" t="str">
        <f t="shared" si="38"/>
        <v/>
      </c>
      <c r="I102" s="93"/>
      <c r="J102" s="95"/>
      <c r="K102" s="111"/>
      <c r="L102" s="102" t="str">
        <f>_xlfn.IFNA(VLOOKUP(K102,RiskLevels!$H$13:$I$17,2,FALSE),"")</f>
        <v/>
      </c>
      <c r="M102" s="112"/>
      <c r="N102" s="100" t="str">
        <f>_xlfn.IFNA(VLOOKUP(M102,RiskLevels!$F$13:$G$17,2,FALSE),"")</f>
        <v/>
      </c>
      <c r="O102" s="105" t="str">
        <f t="shared" si="39"/>
        <v/>
      </c>
    </row>
    <row r="103" spans="1:15" ht="14" thickBot="1"/>
    <row r="104" spans="1:15" s="96" customFormat="1" ht="14" thickBot="1">
      <c r="A104" s="171"/>
      <c r="B104" s="198" t="s">
        <v>31</v>
      </c>
      <c r="C104" s="198"/>
      <c r="D104" s="198"/>
      <c r="E104" s="198"/>
      <c r="F104" s="198"/>
      <c r="G104" s="198"/>
      <c r="H104" s="198"/>
      <c r="I104" s="198"/>
      <c r="J104" s="198"/>
      <c r="K104" s="198"/>
      <c r="L104" s="198"/>
      <c r="M104" s="198"/>
      <c r="N104" s="198"/>
      <c r="O104" s="199"/>
    </row>
    <row r="105" spans="1:15" s="97" customFormat="1" ht="29" thickBot="1">
      <c r="A105" s="180" t="s">
        <v>57</v>
      </c>
      <c r="B105" s="95" t="s">
        <v>213</v>
      </c>
      <c r="C105" s="95"/>
      <c r="D105" s="111" t="s">
        <v>5</v>
      </c>
      <c r="E105" s="103">
        <f>_xlfn.IFNA(VLOOKUP(D105,RiskLevels!$H$13:$I$17,2,FALSE),"")</f>
        <v>4</v>
      </c>
      <c r="F105" s="114" t="s">
        <v>75</v>
      </c>
      <c r="G105" s="100" t="str">
        <f>_xlfn.IFNA(VLOOKUP(F105,RiskLevels!$F$13:$G$17,2,FALSE),"")</f>
        <v>C</v>
      </c>
      <c r="H105" s="105" t="str">
        <f t="shared" ref="H105:H108" si="40">_xlfn.IFNA(IF(G105="A",VLOOKUP(E105,ARATE,2),IF(G105="B",VLOOKUP(E105,BRATE,2),IF(G105="C",VLOOKUP(E105,CRATE,2),IF(G105="D",VLOOKUP(E105,DRATE,2),VLOOKUP(E105,ERATE,2))))),"")</f>
        <v>H</v>
      </c>
      <c r="I105" s="93"/>
      <c r="J105" s="95" t="s">
        <v>214</v>
      </c>
      <c r="K105" s="111" t="s">
        <v>4</v>
      </c>
      <c r="L105" s="102">
        <f>_xlfn.IFNA(VLOOKUP(K105,RiskLevels!$H$13:$I$17,2,FALSE),"")</f>
        <v>3</v>
      </c>
      <c r="M105" s="112" t="s">
        <v>78</v>
      </c>
      <c r="N105" s="100" t="str">
        <f>_xlfn.IFNA(VLOOKUP(M105,RiskLevels!$F$13:$G$17,2,FALSE),"")</f>
        <v>D</v>
      </c>
      <c r="O105" s="105" t="str">
        <f t="shared" ref="O105:O108" si="41">_xlfn.IFNA(IF(N105="A",VLOOKUP(L105,ARATE,2),IF(N105="B",VLOOKUP(L105,BRATE,2),IF(N105="C",VLOOKUP(L105,CRATE,2),IF(N105="D",VLOOKUP(L105,DRATE,2),VLOOKUP(L105,ERATE,2))))),"")</f>
        <v>M</v>
      </c>
    </row>
    <row r="106" spans="1:15" ht="14" thickBot="1">
      <c r="A106" s="181"/>
      <c r="B106" s="95"/>
      <c r="C106" s="95"/>
      <c r="D106" s="111"/>
      <c r="E106" s="103" t="str">
        <f>_xlfn.IFNA(VLOOKUP(D106,RiskLevels!$H$13:$I$17,2,FALSE),"")</f>
        <v/>
      </c>
      <c r="F106" s="114"/>
      <c r="G106" s="100" t="str">
        <f>_xlfn.IFNA(VLOOKUP(F106,RiskLevels!$F$13:$G$17,2,FALSE),"")</f>
        <v/>
      </c>
      <c r="H106" s="105" t="str">
        <f t="shared" si="40"/>
        <v/>
      </c>
      <c r="I106" s="93"/>
      <c r="J106" s="95"/>
      <c r="K106" s="111"/>
      <c r="L106" s="102" t="str">
        <f>_xlfn.IFNA(VLOOKUP(K106,RiskLevels!$H$13:$I$17,2,FALSE),"")</f>
        <v/>
      </c>
      <c r="M106" s="112"/>
      <c r="N106" s="100" t="str">
        <f>_xlfn.IFNA(VLOOKUP(M106,RiskLevels!$F$13:$G$17,2,FALSE),"")</f>
        <v/>
      </c>
      <c r="O106" s="105" t="str">
        <f t="shared" si="41"/>
        <v/>
      </c>
    </row>
    <row r="107" spans="1:15" ht="14" thickBot="1">
      <c r="A107" s="181"/>
      <c r="B107" s="95"/>
      <c r="C107" s="95"/>
      <c r="D107" s="111"/>
      <c r="E107" s="103" t="str">
        <f>_xlfn.IFNA(VLOOKUP(D107,RiskLevels!$H$13:$I$17,2,FALSE),"")</f>
        <v/>
      </c>
      <c r="F107" s="114"/>
      <c r="G107" s="100" t="str">
        <f>_xlfn.IFNA(VLOOKUP(F107,RiskLevels!$F$13:$G$17,2,FALSE),"")</f>
        <v/>
      </c>
      <c r="H107" s="105" t="str">
        <f t="shared" si="40"/>
        <v/>
      </c>
      <c r="I107" s="93"/>
      <c r="J107" s="95"/>
      <c r="K107" s="111"/>
      <c r="L107" s="102" t="str">
        <f>_xlfn.IFNA(VLOOKUP(K107,RiskLevels!$H$13:$I$17,2,FALSE),"")</f>
        <v/>
      </c>
      <c r="M107" s="112"/>
      <c r="N107" s="100" t="str">
        <f>_xlfn.IFNA(VLOOKUP(M107,RiskLevels!$F$13:$G$17,2,FALSE),"")</f>
        <v/>
      </c>
      <c r="O107" s="105" t="str">
        <f t="shared" si="41"/>
        <v/>
      </c>
    </row>
    <row r="108" spans="1:15" ht="14" thickBot="1">
      <c r="A108" s="181"/>
      <c r="B108" s="95"/>
      <c r="C108" s="95"/>
      <c r="D108" s="111"/>
      <c r="E108" s="103" t="str">
        <f>_xlfn.IFNA(VLOOKUP(D108,RiskLevels!$H$13:$I$17,2,FALSE),"")</f>
        <v/>
      </c>
      <c r="F108" s="114"/>
      <c r="G108" s="100" t="str">
        <f>_xlfn.IFNA(VLOOKUP(F108,RiskLevels!$F$13:$G$17,2,FALSE),"")</f>
        <v/>
      </c>
      <c r="H108" s="105" t="str">
        <f t="shared" si="40"/>
        <v/>
      </c>
      <c r="I108" s="93"/>
      <c r="J108" s="95"/>
      <c r="K108" s="111"/>
      <c r="L108" s="102" t="str">
        <f>_xlfn.IFNA(VLOOKUP(K108,RiskLevels!$H$13:$I$17,2,FALSE),"")</f>
        <v/>
      </c>
      <c r="M108" s="112"/>
      <c r="N108" s="100" t="str">
        <f>_xlfn.IFNA(VLOOKUP(M108,RiskLevels!$F$13:$G$17,2,FALSE),"")</f>
        <v/>
      </c>
      <c r="O108" s="105" t="str">
        <f t="shared" si="41"/>
        <v/>
      </c>
    </row>
    <row r="109" spans="1:15" ht="14" thickBot="1"/>
    <row r="110" spans="1:15" s="96" customFormat="1" ht="14" thickBot="1">
      <c r="A110" s="94"/>
      <c r="B110" s="198" t="s">
        <v>179</v>
      </c>
      <c r="C110" s="198"/>
      <c r="D110" s="198"/>
      <c r="E110" s="198"/>
      <c r="F110" s="198"/>
      <c r="G110" s="198"/>
      <c r="H110" s="198"/>
      <c r="I110" s="198"/>
      <c r="J110" s="198"/>
      <c r="K110" s="198"/>
      <c r="L110" s="198"/>
      <c r="M110" s="198"/>
      <c r="N110" s="198"/>
      <c r="O110" s="199"/>
    </row>
    <row r="111" spans="1:15" s="97" customFormat="1" ht="29" thickBot="1">
      <c r="A111" s="180" t="s">
        <v>241</v>
      </c>
      <c r="B111" s="95" t="s">
        <v>215</v>
      </c>
      <c r="C111" s="95"/>
      <c r="D111" s="111" t="s">
        <v>5</v>
      </c>
      <c r="E111" s="103">
        <f>_xlfn.IFNA(VLOOKUP(D111,RiskLevels!$H$13:$I$17,2,FALSE),"")</f>
        <v>4</v>
      </c>
      <c r="F111" s="114" t="s">
        <v>75</v>
      </c>
      <c r="G111" s="100" t="str">
        <f>_xlfn.IFNA(VLOOKUP(F111,RiskLevels!$F$13:$G$17,2,FALSE),"")</f>
        <v>C</v>
      </c>
      <c r="H111" s="105" t="str">
        <f t="shared" ref="H111:H114" si="42">_xlfn.IFNA(IF(G111="A",VLOOKUP(E111,ARATE,2),IF(G111="B",VLOOKUP(E111,BRATE,2),IF(G111="C",VLOOKUP(E111,CRATE,2),IF(G111="D",VLOOKUP(E111,DRATE,2),VLOOKUP(E111,ERATE,2))))),"")</f>
        <v>H</v>
      </c>
      <c r="I111" s="93"/>
      <c r="J111" s="95" t="s">
        <v>216</v>
      </c>
      <c r="K111" s="111" t="s">
        <v>4</v>
      </c>
      <c r="L111" s="102">
        <f>_xlfn.IFNA(VLOOKUP(K111,RiskLevels!$H$13:$I$17,2,FALSE),"")</f>
        <v>3</v>
      </c>
      <c r="M111" s="112" t="s">
        <v>78</v>
      </c>
      <c r="N111" s="100" t="str">
        <f>_xlfn.IFNA(VLOOKUP(M111,RiskLevels!$F$13:$G$17,2,FALSE),"")</f>
        <v>D</v>
      </c>
      <c r="O111" s="105" t="str">
        <f t="shared" ref="O111:O114" si="43">_xlfn.IFNA(IF(N111="A",VLOOKUP(L111,ARATE,2),IF(N111="B",VLOOKUP(L111,BRATE,2),IF(N111="C",VLOOKUP(L111,CRATE,2),IF(N111="D",VLOOKUP(L111,DRATE,2),VLOOKUP(L111,ERATE,2))))),"")</f>
        <v>M</v>
      </c>
    </row>
    <row r="112" spans="1:15" ht="14" thickBot="1">
      <c r="A112" s="181"/>
      <c r="B112" s="95"/>
      <c r="C112" s="95"/>
      <c r="D112" s="111"/>
      <c r="E112" s="103" t="str">
        <f>_xlfn.IFNA(VLOOKUP(D112,RiskLevels!$H$13:$I$17,2,FALSE),"")</f>
        <v/>
      </c>
      <c r="F112" s="114"/>
      <c r="G112" s="100" t="str">
        <f>_xlfn.IFNA(VLOOKUP(F112,RiskLevels!$F$13:$G$17,2,FALSE),"")</f>
        <v/>
      </c>
      <c r="H112" s="105" t="str">
        <f t="shared" si="42"/>
        <v/>
      </c>
      <c r="I112" s="93"/>
      <c r="J112" s="95"/>
      <c r="K112" s="111"/>
      <c r="L112" s="102" t="str">
        <f>_xlfn.IFNA(VLOOKUP(K112,RiskLevels!$H$13:$I$17,2,FALSE),"")</f>
        <v/>
      </c>
      <c r="M112" s="112"/>
      <c r="N112" s="100" t="str">
        <f>_xlfn.IFNA(VLOOKUP(M112,RiskLevels!$F$13:$G$17,2,FALSE),"")</f>
        <v/>
      </c>
      <c r="O112" s="105" t="str">
        <f t="shared" si="43"/>
        <v/>
      </c>
    </row>
    <row r="113" spans="1:15" ht="14" thickBot="1">
      <c r="A113" s="181"/>
      <c r="B113" s="95"/>
      <c r="C113" s="95"/>
      <c r="D113" s="111"/>
      <c r="E113" s="103" t="str">
        <f>_xlfn.IFNA(VLOOKUP(D113,RiskLevels!$H$13:$I$17,2,FALSE),"")</f>
        <v/>
      </c>
      <c r="F113" s="114"/>
      <c r="G113" s="100" t="str">
        <f>_xlfn.IFNA(VLOOKUP(F113,RiskLevels!$F$13:$G$17,2,FALSE),"")</f>
        <v/>
      </c>
      <c r="H113" s="105" t="str">
        <f t="shared" si="42"/>
        <v/>
      </c>
      <c r="I113" s="93"/>
      <c r="J113" s="95"/>
      <c r="K113" s="111"/>
      <c r="L113" s="102" t="str">
        <f>_xlfn.IFNA(VLOOKUP(K113,RiskLevels!$H$13:$I$17,2,FALSE),"")</f>
        <v/>
      </c>
      <c r="M113" s="112"/>
      <c r="N113" s="100" t="str">
        <f>_xlfn.IFNA(VLOOKUP(M113,RiskLevels!$F$13:$G$17,2,FALSE),"")</f>
        <v/>
      </c>
      <c r="O113" s="105" t="str">
        <f t="shared" si="43"/>
        <v/>
      </c>
    </row>
    <row r="114" spans="1:15" ht="14" thickBot="1">
      <c r="A114" s="181"/>
      <c r="B114" s="95"/>
      <c r="C114" s="95"/>
      <c r="D114" s="111"/>
      <c r="E114" s="103" t="str">
        <f>_xlfn.IFNA(VLOOKUP(D114,RiskLevels!$H$13:$I$17,2,FALSE),"")</f>
        <v/>
      </c>
      <c r="F114" s="114"/>
      <c r="G114" s="100" t="str">
        <f>_xlfn.IFNA(VLOOKUP(F114,RiskLevels!$F$13:$G$17,2,FALSE),"")</f>
        <v/>
      </c>
      <c r="H114" s="105" t="str">
        <f t="shared" si="42"/>
        <v/>
      </c>
      <c r="I114" s="93"/>
      <c r="J114" s="95"/>
      <c r="K114" s="111"/>
      <c r="L114" s="102" t="str">
        <f>_xlfn.IFNA(VLOOKUP(K114,RiskLevels!$H$13:$I$17,2,FALSE),"")</f>
        <v/>
      </c>
      <c r="M114" s="112"/>
      <c r="N114" s="100" t="str">
        <f>_xlfn.IFNA(VLOOKUP(M114,RiskLevels!$F$13:$G$17,2,FALSE),"")</f>
        <v/>
      </c>
      <c r="O114" s="105" t="str">
        <f t="shared" si="43"/>
        <v/>
      </c>
    </row>
    <row r="115" spans="1:15" ht="14" thickBot="1"/>
    <row r="116" spans="1:15" s="96" customFormat="1" ht="14" thickBot="1">
      <c r="A116" s="94"/>
      <c r="B116" s="198" t="s">
        <v>162</v>
      </c>
      <c r="C116" s="198"/>
      <c r="D116" s="198"/>
      <c r="E116" s="198"/>
      <c r="F116" s="198"/>
      <c r="G116" s="198"/>
      <c r="H116" s="198"/>
      <c r="I116" s="198"/>
      <c r="J116" s="198"/>
      <c r="K116" s="198"/>
      <c r="L116" s="198"/>
      <c r="M116" s="198"/>
      <c r="N116" s="198"/>
      <c r="O116" s="199"/>
    </row>
    <row r="117" spans="1:15" s="97" customFormat="1" ht="15" thickBot="1">
      <c r="A117" s="180" t="s">
        <v>242</v>
      </c>
      <c r="B117" s="95" t="s">
        <v>217</v>
      </c>
      <c r="C117" s="95"/>
      <c r="D117" s="111" t="s">
        <v>3</v>
      </c>
      <c r="E117" s="103">
        <f>_xlfn.IFNA(VLOOKUP(D117,RiskLevels!$H$13:$I$17,2,FALSE),"")</f>
        <v>2</v>
      </c>
      <c r="F117" s="114" t="s">
        <v>75</v>
      </c>
      <c r="G117" s="100" t="str">
        <f>_xlfn.IFNA(VLOOKUP(F117,RiskLevels!$F$13:$G$17,2,FALSE),"")</f>
        <v>C</v>
      </c>
      <c r="H117" s="105" t="str">
        <f t="shared" ref="H117:H120" si="44">_xlfn.IFNA(IF(G117="A",VLOOKUP(E117,ARATE,2),IF(G117="B",VLOOKUP(E117,BRATE,2),IF(G117="C",VLOOKUP(E117,CRATE,2),IF(G117="D",VLOOKUP(E117,DRATE,2),VLOOKUP(E117,ERATE,2))))),"")</f>
        <v>M</v>
      </c>
      <c r="I117" s="93"/>
      <c r="J117" s="95" t="s">
        <v>218</v>
      </c>
      <c r="K117" s="111" t="s">
        <v>3</v>
      </c>
      <c r="L117" s="102">
        <f>_xlfn.IFNA(VLOOKUP(K117,RiskLevels!$H$13:$I$17,2,FALSE),"")</f>
        <v>2</v>
      </c>
      <c r="M117" s="112" t="s">
        <v>78</v>
      </c>
      <c r="N117" s="100" t="str">
        <f>_xlfn.IFNA(VLOOKUP(M117,RiskLevels!$F$13:$G$17,2,FALSE),"")</f>
        <v>D</v>
      </c>
      <c r="O117" s="105" t="str">
        <f t="shared" ref="O117:O120" si="45">_xlfn.IFNA(IF(N117="A",VLOOKUP(L117,ARATE,2),IF(N117="B",VLOOKUP(L117,BRATE,2),IF(N117="C",VLOOKUP(L117,CRATE,2),IF(N117="D",VLOOKUP(L117,DRATE,2),VLOOKUP(L117,ERATE,2))))),"")</f>
        <v>L</v>
      </c>
    </row>
    <row r="118" spans="1:15" ht="14" thickBot="1">
      <c r="A118" s="181"/>
      <c r="B118" s="95"/>
      <c r="C118" s="95"/>
      <c r="D118" s="111"/>
      <c r="E118" s="103" t="str">
        <f>_xlfn.IFNA(VLOOKUP(D118,RiskLevels!$H$13:$I$17,2,FALSE),"")</f>
        <v/>
      </c>
      <c r="F118" s="114"/>
      <c r="G118" s="100" t="str">
        <f>_xlfn.IFNA(VLOOKUP(F118,RiskLevels!$F$13:$G$17,2,FALSE),"")</f>
        <v/>
      </c>
      <c r="H118" s="105" t="str">
        <f t="shared" si="44"/>
        <v/>
      </c>
      <c r="I118" s="93"/>
      <c r="J118" s="95"/>
      <c r="K118" s="111"/>
      <c r="L118" s="102" t="str">
        <f>_xlfn.IFNA(VLOOKUP(K118,RiskLevels!$H$13:$I$17,2,FALSE),"")</f>
        <v/>
      </c>
      <c r="M118" s="112"/>
      <c r="N118" s="100" t="str">
        <f>_xlfn.IFNA(VLOOKUP(M118,RiskLevels!$F$13:$G$17,2,FALSE),"")</f>
        <v/>
      </c>
      <c r="O118" s="105" t="str">
        <f t="shared" si="45"/>
        <v/>
      </c>
    </row>
    <row r="119" spans="1:15" ht="14" thickBot="1">
      <c r="A119" s="181"/>
      <c r="B119" s="95"/>
      <c r="C119" s="95"/>
      <c r="D119" s="111"/>
      <c r="E119" s="103" t="str">
        <f>_xlfn.IFNA(VLOOKUP(D119,RiskLevels!$H$13:$I$17,2,FALSE),"")</f>
        <v/>
      </c>
      <c r="F119" s="114"/>
      <c r="G119" s="100" t="str">
        <f>_xlfn.IFNA(VLOOKUP(F119,RiskLevels!$F$13:$G$17,2,FALSE),"")</f>
        <v/>
      </c>
      <c r="H119" s="105" t="str">
        <f t="shared" si="44"/>
        <v/>
      </c>
      <c r="I119" s="93"/>
      <c r="J119" s="95"/>
      <c r="K119" s="111"/>
      <c r="L119" s="102" t="str">
        <f>_xlfn.IFNA(VLOOKUP(K119,RiskLevels!$H$13:$I$17,2,FALSE),"")</f>
        <v/>
      </c>
      <c r="M119" s="112"/>
      <c r="N119" s="100" t="str">
        <f>_xlfn.IFNA(VLOOKUP(M119,RiskLevels!$F$13:$G$17,2,FALSE),"")</f>
        <v/>
      </c>
      <c r="O119" s="105" t="str">
        <f t="shared" si="45"/>
        <v/>
      </c>
    </row>
    <row r="120" spans="1:15" ht="14" thickBot="1">
      <c r="A120" s="181"/>
      <c r="B120" s="95"/>
      <c r="C120" s="95"/>
      <c r="D120" s="111"/>
      <c r="E120" s="103" t="str">
        <f>_xlfn.IFNA(VLOOKUP(D120,RiskLevels!$H$13:$I$17,2,FALSE),"")</f>
        <v/>
      </c>
      <c r="F120" s="114"/>
      <c r="G120" s="100" t="str">
        <f>_xlfn.IFNA(VLOOKUP(F120,RiskLevels!$F$13:$G$17,2,FALSE),"")</f>
        <v/>
      </c>
      <c r="H120" s="105" t="str">
        <f t="shared" si="44"/>
        <v/>
      </c>
      <c r="I120" s="93"/>
      <c r="J120" s="95"/>
      <c r="K120" s="111"/>
      <c r="L120" s="102" t="str">
        <f>_xlfn.IFNA(VLOOKUP(K120,RiskLevels!$H$13:$I$17,2,FALSE),"")</f>
        <v/>
      </c>
      <c r="M120" s="112"/>
      <c r="N120" s="100" t="str">
        <f>_xlfn.IFNA(VLOOKUP(M120,RiskLevels!$F$13:$G$17,2,FALSE),"")</f>
        <v/>
      </c>
      <c r="O120" s="105" t="str">
        <f t="shared" si="45"/>
        <v/>
      </c>
    </row>
  </sheetData>
  <mergeCells count="30">
    <mergeCell ref="A1:A2"/>
    <mergeCell ref="B1:B2"/>
    <mergeCell ref="C1:C2"/>
    <mergeCell ref="D1:H1"/>
    <mergeCell ref="I1:I2"/>
    <mergeCell ref="B18:O18"/>
    <mergeCell ref="B24:O24"/>
    <mergeCell ref="B30:O30"/>
    <mergeCell ref="B11:O11"/>
    <mergeCell ref="K1:O1"/>
    <mergeCell ref="D2:E2"/>
    <mergeCell ref="F2:G2"/>
    <mergeCell ref="D3:H3"/>
    <mergeCell ref="K3:O3"/>
    <mergeCell ref="B4:O4"/>
    <mergeCell ref="J1:J2"/>
    <mergeCell ref="B36:O36"/>
    <mergeCell ref="B42:O42"/>
    <mergeCell ref="B48:O48"/>
    <mergeCell ref="B54:O54"/>
    <mergeCell ref="B60:O60"/>
    <mergeCell ref="B110:O110"/>
    <mergeCell ref="B116:O116"/>
    <mergeCell ref="B84:O84"/>
    <mergeCell ref="B66:O66"/>
    <mergeCell ref="B72:O72"/>
    <mergeCell ref="B78:O78"/>
    <mergeCell ref="B90:O90"/>
    <mergeCell ref="B96:O96"/>
    <mergeCell ref="B104:O104"/>
  </mergeCells>
  <conditionalFormatting sqref="O5 O43:O45 O49:O51">
    <cfRule type="expression" dxfId="592" priority="337" stopIfTrue="1">
      <formula>$O5="L"</formula>
    </cfRule>
    <cfRule type="expression" dxfId="591" priority="338" stopIfTrue="1">
      <formula>$O5="H"</formula>
    </cfRule>
    <cfRule type="expression" dxfId="590" priority="339" stopIfTrue="1">
      <formula>$O5="E"</formula>
    </cfRule>
  </conditionalFormatting>
  <conditionalFormatting sqref="H5 H43:H45 H49:H51">
    <cfRule type="expression" dxfId="589" priority="344" stopIfTrue="1">
      <formula>$H5="M"</formula>
    </cfRule>
  </conditionalFormatting>
  <conditionalFormatting sqref="H5 H43:H45 H49:H51">
    <cfRule type="expression" dxfId="588" priority="341" stopIfTrue="1">
      <formula>$H5="L"</formula>
    </cfRule>
    <cfRule type="expression" dxfId="587" priority="342" stopIfTrue="1">
      <formula>$H5="H"</formula>
    </cfRule>
    <cfRule type="expression" dxfId="586" priority="343" stopIfTrue="1">
      <formula>$H5="E"</formula>
    </cfRule>
  </conditionalFormatting>
  <conditionalFormatting sqref="O5 O43:O45 O49:O51">
    <cfRule type="expression" dxfId="585" priority="340" stopIfTrue="1">
      <formula>$O5="M"</formula>
    </cfRule>
  </conditionalFormatting>
  <conditionalFormatting sqref="H6:H7 H9">
    <cfRule type="expression" dxfId="584" priority="336" stopIfTrue="1">
      <formula>$H6="M"</formula>
    </cfRule>
  </conditionalFormatting>
  <conditionalFormatting sqref="H6:H7 H9">
    <cfRule type="expression" dxfId="583" priority="333" stopIfTrue="1">
      <formula>$H6="L"</formula>
    </cfRule>
    <cfRule type="expression" dxfId="582" priority="334" stopIfTrue="1">
      <formula>$H6="H"</formula>
    </cfRule>
    <cfRule type="expression" dxfId="581" priority="335" stopIfTrue="1">
      <formula>$H6="E"</formula>
    </cfRule>
  </conditionalFormatting>
  <conditionalFormatting sqref="O6:O7 O9">
    <cfRule type="expression" dxfId="580" priority="332" stopIfTrue="1">
      <formula>$O6="M"</formula>
    </cfRule>
  </conditionalFormatting>
  <conditionalFormatting sqref="O6:O7 O9">
    <cfRule type="expression" dxfId="579" priority="329" stopIfTrue="1">
      <formula>$O6="L"</formula>
    </cfRule>
    <cfRule type="expression" dxfId="578" priority="330" stopIfTrue="1">
      <formula>$O6="H"</formula>
    </cfRule>
    <cfRule type="expression" dxfId="577" priority="331" stopIfTrue="1">
      <formula>$O6="E"</formula>
    </cfRule>
  </conditionalFormatting>
  <conditionalFormatting sqref="H12:H14 H16">
    <cfRule type="expression" dxfId="576" priority="328" stopIfTrue="1">
      <formula>$H12="M"</formula>
    </cfRule>
  </conditionalFormatting>
  <conditionalFormatting sqref="H12:H14 H16">
    <cfRule type="expression" dxfId="575" priority="325" stopIfTrue="1">
      <formula>$H12="L"</formula>
    </cfRule>
    <cfRule type="expression" dxfId="574" priority="326" stopIfTrue="1">
      <formula>$H12="H"</formula>
    </cfRule>
    <cfRule type="expression" dxfId="573" priority="327" stopIfTrue="1">
      <formula>$H12="E"</formula>
    </cfRule>
  </conditionalFormatting>
  <conditionalFormatting sqref="O12:O14 O16">
    <cfRule type="expression" dxfId="572" priority="324" stopIfTrue="1">
      <formula>$O12="M"</formula>
    </cfRule>
  </conditionalFormatting>
  <conditionalFormatting sqref="O12:O14 O16">
    <cfRule type="expression" dxfId="571" priority="321" stopIfTrue="1">
      <formula>$O12="L"</formula>
    </cfRule>
    <cfRule type="expression" dxfId="570" priority="322" stopIfTrue="1">
      <formula>$O12="H"</formula>
    </cfRule>
    <cfRule type="expression" dxfId="569" priority="323" stopIfTrue="1">
      <formula>$O12="E"</formula>
    </cfRule>
  </conditionalFormatting>
  <conditionalFormatting sqref="H67:H70">
    <cfRule type="expression" dxfId="568" priority="104" stopIfTrue="1">
      <formula>$H67="M"</formula>
    </cfRule>
  </conditionalFormatting>
  <conditionalFormatting sqref="H67:H70">
    <cfRule type="expression" dxfId="567" priority="101" stopIfTrue="1">
      <formula>$H67="L"</formula>
    </cfRule>
    <cfRule type="expression" dxfId="566" priority="102" stopIfTrue="1">
      <formula>$H67="H"</formula>
    </cfRule>
    <cfRule type="expression" dxfId="565" priority="103" stopIfTrue="1">
      <formula>$H67="E"</formula>
    </cfRule>
  </conditionalFormatting>
  <conditionalFormatting sqref="O67:O70">
    <cfRule type="expression" dxfId="564" priority="100" stopIfTrue="1">
      <formula>$O67="M"</formula>
    </cfRule>
  </conditionalFormatting>
  <conditionalFormatting sqref="O67:O70">
    <cfRule type="expression" dxfId="563" priority="97" stopIfTrue="1">
      <formula>$O67="L"</formula>
    </cfRule>
    <cfRule type="expression" dxfId="562" priority="98" stopIfTrue="1">
      <formula>$O67="H"</formula>
    </cfRule>
    <cfRule type="expression" dxfId="561" priority="99" stopIfTrue="1">
      <formula>$O67="E"</formula>
    </cfRule>
  </conditionalFormatting>
  <conditionalFormatting sqref="H79:H82">
    <cfRule type="expression" dxfId="560" priority="88" stopIfTrue="1">
      <formula>$H79="M"</formula>
    </cfRule>
  </conditionalFormatting>
  <conditionalFormatting sqref="H79:H82">
    <cfRule type="expression" dxfId="559" priority="85" stopIfTrue="1">
      <formula>$H79="L"</formula>
    </cfRule>
    <cfRule type="expression" dxfId="558" priority="86" stopIfTrue="1">
      <formula>$H79="H"</formula>
    </cfRule>
    <cfRule type="expression" dxfId="557" priority="87" stopIfTrue="1">
      <formula>$H79="E"</formula>
    </cfRule>
  </conditionalFormatting>
  <conditionalFormatting sqref="O79:O82">
    <cfRule type="expression" dxfId="556" priority="84" stopIfTrue="1">
      <formula>$O79="M"</formula>
    </cfRule>
  </conditionalFormatting>
  <conditionalFormatting sqref="O79:O82">
    <cfRule type="expression" dxfId="555" priority="81" stopIfTrue="1">
      <formula>$O79="L"</formula>
    </cfRule>
    <cfRule type="expression" dxfId="554" priority="82" stopIfTrue="1">
      <formula>$O79="H"</formula>
    </cfRule>
    <cfRule type="expression" dxfId="553" priority="83" stopIfTrue="1">
      <formula>$O79="E"</formula>
    </cfRule>
  </conditionalFormatting>
  <conditionalFormatting sqref="H91:H94">
    <cfRule type="expression" dxfId="552" priority="80" stopIfTrue="1">
      <formula>$H91="M"</formula>
    </cfRule>
  </conditionalFormatting>
  <conditionalFormatting sqref="H91:H94">
    <cfRule type="expression" dxfId="551" priority="77" stopIfTrue="1">
      <formula>$H91="L"</formula>
    </cfRule>
    <cfRule type="expression" dxfId="550" priority="78" stopIfTrue="1">
      <formula>$H91="H"</formula>
    </cfRule>
    <cfRule type="expression" dxfId="549" priority="79" stopIfTrue="1">
      <formula>$H91="E"</formula>
    </cfRule>
  </conditionalFormatting>
  <conditionalFormatting sqref="O91:O94">
    <cfRule type="expression" dxfId="548" priority="76" stopIfTrue="1">
      <formula>$O91="M"</formula>
    </cfRule>
  </conditionalFormatting>
  <conditionalFormatting sqref="O91:O94">
    <cfRule type="expression" dxfId="547" priority="73" stopIfTrue="1">
      <formula>$O91="L"</formula>
    </cfRule>
    <cfRule type="expression" dxfId="546" priority="74" stopIfTrue="1">
      <formula>$O91="H"</formula>
    </cfRule>
    <cfRule type="expression" dxfId="545" priority="75" stopIfTrue="1">
      <formula>$O91="E"</formula>
    </cfRule>
  </conditionalFormatting>
  <conditionalFormatting sqref="H46">
    <cfRule type="expression" dxfId="544" priority="184" stopIfTrue="1">
      <formula>$H46="M"</formula>
    </cfRule>
  </conditionalFormatting>
  <conditionalFormatting sqref="H46">
    <cfRule type="expression" dxfId="543" priority="181" stopIfTrue="1">
      <formula>$H46="L"</formula>
    </cfRule>
    <cfRule type="expression" dxfId="542" priority="182" stopIfTrue="1">
      <formula>$H46="H"</formula>
    </cfRule>
    <cfRule type="expression" dxfId="541" priority="183" stopIfTrue="1">
      <formula>$H46="E"</formula>
    </cfRule>
  </conditionalFormatting>
  <conditionalFormatting sqref="O46">
    <cfRule type="expression" dxfId="540" priority="180" stopIfTrue="1">
      <formula>$O46="M"</formula>
    </cfRule>
  </conditionalFormatting>
  <conditionalFormatting sqref="O46">
    <cfRule type="expression" dxfId="539" priority="177" stopIfTrue="1">
      <formula>$O46="L"</formula>
    </cfRule>
    <cfRule type="expression" dxfId="538" priority="178" stopIfTrue="1">
      <formula>$O46="H"</formula>
    </cfRule>
    <cfRule type="expression" dxfId="537" priority="179" stopIfTrue="1">
      <formula>$O46="E"</formula>
    </cfRule>
  </conditionalFormatting>
  <conditionalFormatting sqref="H52">
    <cfRule type="expression" dxfId="536" priority="176" stopIfTrue="1">
      <formula>$H52="M"</formula>
    </cfRule>
  </conditionalFormatting>
  <conditionalFormatting sqref="H52">
    <cfRule type="expression" dxfId="535" priority="173" stopIfTrue="1">
      <formula>$H52="L"</formula>
    </cfRule>
    <cfRule type="expression" dxfId="534" priority="174" stopIfTrue="1">
      <formula>$H52="H"</formula>
    </cfRule>
    <cfRule type="expression" dxfId="533" priority="175" stopIfTrue="1">
      <formula>$H52="E"</formula>
    </cfRule>
  </conditionalFormatting>
  <conditionalFormatting sqref="O52">
    <cfRule type="expression" dxfId="532" priority="172" stopIfTrue="1">
      <formula>$O52="M"</formula>
    </cfRule>
  </conditionalFormatting>
  <conditionalFormatting sqref="O52">
    <cfRule type="expression" dxfId="531" priority="169" stopIfTrue="1">
      <formula>$O52="L"</formula>
    </cfRule>
    <cfRule type="expression" dxfId="530" priority="170" stopIfTrue="1">
      <formula>$O52="H"</formula>
    </cfRule>
    <cfRule type="expression" dxfId="529" priority="171" stopIfTrue="1">
      <formula>$O52="E"</formula>
    </cfRule>
  </conditionalFormatting>
  <conditionalFormatting sqref="H19:H22">
    <cfRule type="expression" dxfId="528" priority="168" stopIfTrue="1">
      <formula>$H19="M"</formula>
    </cfRule>
  </conditionalFormatting>
  <conditionalFormatting sqref="H19:H22">
    <cfRule type="expression" dxfId="527" priority="165" stopIfTrue="1">
      <formula>$H19="L"</formula>
    </cfRule>
    <cfRule type="expression" dxfId="526" priority="166" stopIfTrue="1">
      <formula>$H19="H"</formula>
    </cfRule>
    <cfRule type="expression" dxfId="525" priority="167" stopIfTrue="1">
      <formula>$H19="E"</formula>
    </cfRule>
  </conditionalFormatting>
  <conditionalFormatting sqref="O19:O22">
    <cfRule type="expression" dxfId="524" priority="164" stopIfTrue="1">
      <formula>$O19="M"</formula>
    </cfRule>
  </conditionalFormatting>
  <conditionalFormatting sqref="O19:O22">
    <cfRule type="expression" dxfId="523" priority="161" stopIfTrue="1">
      <formula>$O19="L"</formula>
    </cfRule>
    <cfRule type="expression" dxfId="522" priority="162" stopIfTrue="1">
      <formula>$O19="H"</formula>
    </cfRule>
    <cfRule type="expression" dxfId="521" priority="163" stopIfTrue="1">
      <formula>$O19="E"</formula>
    </cfRule>
  </conditionalFormatting>
  <conditionalFormatting sqref="H25:H28">
    <cfRule type="expression" dxfId="520" priority="160" stopIfTrue="1">
      <formula>$H25="M"</formula>
    </cfRule>
  </conditionalFormatting>
  <conditionalFormatting sqref="H25:H28">
    <cfRule type="expression" dxfId="519" priority="157" stopIfTrue="1">
      <formula>$H25="L"</formula>
    </cfRule>
    <cfRule type="expression" dxfId="518" priority="158" stopIfTrue="1">
      <formula>$H25="H"</formula>
    </cfRule>
    <cfRule type="expression" dxfId="517" priority="159" stopIfTrue="1">
      <formula>$H25="E"</formula>
    </cfRule>
  </conditionalFormatting>
  <conditionalFormatting sqref="O25:O28">
    <cfRule type="expression" dxfId="516" priority="156" stopIfTrue="1">
      <formula>$O25="M"</formula>
    </cfRule>
  </conditionalFormatting>
  <conditionalFormatting sqref="O25:O28">
    <cfRule type="expression" dxfId="515" priority="153" stopIfTrue="1">
      <formula>$O25="L"</formula>
    </cfRule>
    <cfRule type="expression" dxfId="514" priority="154" stopIfTrue="1">
      <formula>$O25="H"</formula>
    </cfRule>
    <cfRule type="expression" dxfId="513" priority="155" stopIfTrue="1">
      <formula>$O25="E"</formula>
    </cfRule>
  </conditionalFormatting>
  <conditionalFormatting sqref="H31:H34">
    <cfRule type="expression" dxfId="512" priority="152" stopIfTrue="1">
      <formula>$H31="M"</formula>
    </cfRule>
  </conditionalFormatting>
  <conditionalFormatting sqref="H31:H34">
    <cfRule type="expression" dxfId="511" priority="149" stopIfTrue="1">
      <formula>$H31="L"</formula>
    </cfRule>
    <cfRule type="expression" dxfId="510" priority="150" stopIfTrue="1">
      <formula>$H31="H"</formula>
    </cfRule>
    <cfRule type="expression" dxfId="509" priority="151" stopIfTrue="1">
      <formula>$H31="E"</formula>
    </cfRule>
  </conditionalFormatting>
  <conditionalFormatting sqref="O31:O34">
    <cfRule type="expression" dxfId="508" priority="148" stopIfTrue="1">
      <formula>$O31="M"</formula>
    </cfRule>
  </conditionalFormatting>
  <conditionalFormatting sqref="O31:O34">
    <cfRule type="expression" dxfId="507" priority="145" stopIfTrue="1">
      <formula>$O31="L"</formula>
    </cfRule>
    <cfRule type="expression" dxfId="506" priority="146" stopIfTrue="1">
      <formula>$O31="H"</formula>
    </cfRule>
    <cfRule type="expression" dxfId="505" priority="147" stopIfTrue="1">
      <formula>$O31="E"</formula>
    </cfRule>
  </conditionalFormatting>
  <conditionalFormatting sqref="H37:H40">
    <cfRule type="expression" dxfId="504" priority="144" stopIfTrue="1">
      <formula>$H37="M"</formula>
    </cfRule>
  </conditionalFormatting>
  <conditionalFormatting sqref="H37:H40">
    <cfRule type="expression" dxfId="503" priority="141" stopIfTrue="1">
      <formula>$H37="L"</formula>
    </cfRule>
    <cfRule type="expression" dxfId="502" priority="142" stopIfTrue="1">
      <formula>$H37="H"</formula>
    </cfRule>
    <cfRule type="expression" dxfId="501" priority="143" stopIfTrue="1">
      <formula>$H37="E"</formula>
    </cfRule>
  </conditionalFormatting>
  <conditionalFormatting sqref="O37:O40">
    <cfRule type="expression" dxfId="500" priority="140" stopIfTrue="1">
      <formula>$O37="M"</formula>
    </cfRule>
  </conditionalFormatting>
  <conditionalFormatting sqref="O37:O40">
    <cfRule type="expression" dxfId="499" priority="137" stopIfTrue="1">
      <formula>$O37="L"</formula>
    </cfRule>
    <cfRule type="expression" dxfId="498" priority="138" stopIfTrue="1">
      <formula>$O37="H"</formula>
    </cfRule>
    <cfRule type="expression" dxfId="497" priority="139" stopIfTrue="1">
      <formula>$O37="E"</formula>
    </cfRule>
  </conditionalFormatting>
  <conditionalFormatting sqref="H55:H58">
    <cfRule type="expression" dxfId="496" priority="120" stopIfTrue="1">
      <formula>$H55="M"</formula>
    </cfRule>
  </conditionalFormatting>
  <conditionalFormatting sqref="H55:H58">
    <cfRule type="expression" dxfId="495" priority="117" stopIfTrue="1">
      <formula>$H55="L"</formula>
    </cfRule>
    <cfRule type="expression" dxfId="494" priority="118" stopIfTrue="1">
      <formula>$H55="H"</formula>
    </cfRule>
    <cfRule type="expression" dxfId="493" priority="119" stopIfTrue="1">
      <formula>$H55="E"</formula>
    </cfRule>
  </conditionalFormatting>
  <conditionalFormatting sqref="O55:O58">
    <cfRule type="expression" dxfId="492" priority="116" stopIfTrue="1">
      <formula>$O55="M"</formula>
    </cfRule>
  </conditionalFormatting>
  <conditionalFormatting sqref="O55:O58">
    <cfRule type="expression" dxfId="491" priority="113" stopIfTrue="1">
      <formula>$O55="L"</formula>
    </cfRule>
    <cfRule type="expression" dxfId="490" priority="114" stopIfTrue="1">
      <formula>$O55="H"</formula>
    </cfRule>
    <cfRule type="expression" dxfId="489" priority="115" stopIfTrue="1">
      <formula>$O55="E"</formula>
    </cfRule>
  </conditionalFormatting>
  <conditionalFormatting sqref="H61:H64">
    <cfRule type="expression" dxfId="488" priority="112" stopIfTrue="1">
      <formula>$H61="M"</formula>
    </cfRule>
  </conditionalFormatting>
  <conditionalFormatting sqref="H61:H64">
    <cfRule type="expression" dxfId="487" priority="109" stopIfTrue="1">
      <formula>$H61="L"</formula>
    </cfRule>
    <cfRule type="expression" dxfId="486" priority="110" stopIfTrue="1">
      <formula>$H61="H"</formula>
    </cfRule>
    <cfRule type="expression" dxfId="485" priority="111" stopIfTrue="1">
      <formula>$H61="E"</formula>
    </cfRule>
  </conditionalFormatting>
  <conditionalFormatting sqref="O61:O64">
    <cfRule type="expression" dxfId="484" priority="108" stopIfTrue="1">
      <formula>$O61="M"</formula>
    </cfRule>
  </conditionalFormatting>
  <conditionalFormatting sqref="O61:O64">
    <cfRule type="expression" dxfId="483" priority="105" stopIfTrue="1">
      <formula>$O61="L"</formula>
    </cfRule>
    <cfRule type="expression" dxfId="482" priority="106" stopIfTrue="1">
      <formula>$O61="H"</formula>
    </cfRule>
    <cfRule type="expression" dxfId="481" priority="107" stopIfTrue="1">
      <formula>$O61="E"</formula>
    </cfRule>
  </conditionalFormatting>
  <conditionalFormatting sqref="H73:H76">
    <cfRule type="expression" dxfId="480" priority="96" stopIfTrue="1">
      <formula>$H73="M"</formula>
    </cfRule>
  </conditionalFormatting>
  <conditionalFormatting sqref="H73:H76">
    <cfRule type="expression" dxfId="479" priority="93" stopIfTrue="1">
      <formula>$H73="L"</formula>
    </cfRule>
    <cfRule type="expression" dxfId="478" priority="94" stopIfTrue="1">
      <formula>$H73="H"</formula>
    </cfRule>
    <cfRule type="expression" dxfId="477" priority="95" stopIfTrue="1">
      <formula>$H73="E"</formula>
    </cfRule>
  </conditionalFormatting>
  <conditionalFormatting sqref="O73:O76">
    <cfRule type="expression" dxfId="476" priority="92" stopIfTrue="1">
      <formula>$O73="M"</formula>
    </cfRule>
  </conditionalFormatting>
  <conditionalFormatting sqref="O73:O76">
    <cfRule type="expression" dxfId="475" priority="89" stopIfTrue="1">
      <formula>$O73="L"</formula>
    </cfRule>
    <cfRule type="expression" dxfId="474" priority="90" stopIfTrue="1">
      <formula>$O73="H"</formula>
    </cfRule>
    <cfRule type="expression" dxfId="473" priority="91" stopIfTrue="1">
      <formula>$O73="E"</formula>
    </cfRule>
  </conditionalFormatting>
  <conditionalFormatting sqref="H97:H99 H102">
    <cfRule type="expression" dxfId="472" priority="72" stopIfTrue="1">
      <formula>$H97="M"</formula>
    </cfRule>
  </conditionalFormatting>
  <conditionalFormatting sqref="H97:H99 H102">
    <cfRule type="expression" dxfId="471" priority="69" stopIfTrue="1">
      <formula>$H97="L"</formula>
    </cfRule>
    <cfRule type="expression" dxfId="470" priority="70" stopIfTrue="1">
      <formula>$H97="H"</formula>
    </cfRule>
    <cfRule type="expression" dxfId="469" priority="71" stopIfTrue="1">
      <formula>$H97="E"</formula>
    </cfRule>
  </conditionalFormatting>
  <conditionalFormatting sqref="O97:O99 O102">
    <cfRule type="expression" dxfId="468" priority="68" stopIfTrue="1">
      <formula>$O97="M"</formula>
    </cfRule>
  </conditionalFormatting>
  <conditionalFormatting sqref="O97:O99 O102">
    <cfRule type="expression" dxfId="467" priority="65" stopIfTrue="1">
      <formula>$O97="L"</formula>
    </cfRule>
    <cfRule type="expression" dxfId="466" priority="66" stopIfTrue="1">
      <formula>$O97="H"</formula>
    </cfRule>
    <cfRule type="expression" dxfId="465" priority="67" stopIfTrue="1">
      <formula>$O97="E"</formula>
    </cfRule>
  </conditionalFormatting>
  <conditionalFormatting sqref="H105:H108">
    <cfRule type="expression" dxfId="464" priority="64" stopIfTrue="1">
      <formula>$H105="M"</formula>
    </cfRule>
  </conditionalFormatting>
  <conditionalFormatting sqref="H105:H108">
    <cfRule type="expression" dxfId="463" priority="61" stopIfTrue="1">
      <formula>$H105="L"</formula>
    </cfRule>
    <cfRule type="expression" dxfId="462" priority="62" stopIfTrue="1">
      <formula>$H105="H"</formula>
    </cfRule>
    <cfRule type="expression" dxfId="461" priority="63" stopIfTrue="1">
      <formula>$H105="E"</formula>
    </cfRule>
  </conditionalFormatting>
  <conditionalFormatting sqref="O105:O108">
    <cfRule type="expression" dxfId="460" priority="60" stopIfTrue="1">
      <formula>$O105="M"</formula>
    </cfRule>
  </conditionalFormatting>
  <conditionalFormatting sqref="O105:O108">
    <cfRule type="expression" dxfId="459" priority="57" stopIfTrue="1">
      <formula>$O105="L"</formula>
    </cfRule>
    <cfRule type="expression" dxfId="458" priority="58" stopIfTrue="1">
      <formula>$O105="H"</formula>
    </cfRule>
    <cfRule type="expression" dxfId="457" priority="59" stopIfTrue="1">
      <formula>$O105="E"</formula>
    </cfRule>
  </conditionalFormatting>
  <conditionalFormatting sqref="H111:H114">
    <cfRule type="expression" dxfId="456" priority="56" stopIfTrue="1">
      <formula>$H111="M"</formula>
    </cfRule>
  </conditionalFormatting>
  <conditionalFormatting sqref="H111:H114">
    <cfRule type="expression" dxfId="455" priority="53" stopIfTrue="1">
      <formula>$H111="L"</formula>
    </cfRule>
    <cfRule type="expression" dxfId="454" priority="54" stopIfTrue="1">
      <formula>$H111="H"</formula>
    </cfRule>
    <cfRule type="expression" dxfId="453" priority="55" stopIfTrue="1">
      <formula>$H111="E"</formula>
    </cfRule>
  </conditionalFormatting>
  <conditionalFormatting sqref="O111:O114">
    <cfRule type="expression" dxfId="452" priority="52" stopIfTrue="1">
      <formula>$O111="M"</formula>
    </cfRule>
  </conditionalFormatting>
  <conditionalFormatting sqref="O111:O114">
    <cfRule type="expression" dxfId="451" priority="49" stopIfTrue="1">
      <formula>$O111="L"</formula>
    </cfRule>
    <cfRule type="expression" dxfId="450" priority="50" stopIfTrue="1">
      <formula>$O111="H"</formula>
    </cfRule>
    <cfRule type="expression" dxfId="449" priority="51" stopIfTrue="1">
      <formula>$O111="E"</formula>
    </cfRule>
  </conditionalFormatting>
  <conditionalFormatting sqref="H117:H120">
    <cfRule type="expression" dxfId="448" priority="48" stopIfTrue="1">
      <formula>$H117="M"</formula>
    </cfRule>
  </conditionalFormatting>
  <conditionalFormatting sqref="H117:H120">
    <cfRule type="expression" dxfId="447" priority="45" stopIfTrue="1">
      <formula>$H117="L"</formula>
    </cfRule>
    <cfRule type="expression" dxfId="446" priority="46" stopIfTrue="1">
      <formula>$H117="H"</formula>
    </cfRule>
    <cfRule type="expression" dxfId="445" priority="47" stopIfTrue="1">
      <formula>$H117="E"</formula>
    </cfRule>
  </conditionalFormatting>
  <conditionalFormatting sqref="O117:O120">
    <cfRule type="expression" dxfId="444" priority="44" stopIfTrue="1">
      <formula>$O117="M"</formula>
    </cfRule>
  </conditionalFormatting>
  <conditionalFormatting sqref="O117:O120">
    <cfRule type="expression" dxfId="443" priority="41" stopIfTrue="1">
      <formula>$O117="L"</formula>
    </cfRule>
    <cfRule type="expression" dxfId="442" priority="42" stopIfTrue="1">
      <formula>$O117="H"</formula>
    </cfRule>
    <cfRule type="expression" dxfId="441" priority="43" stopIfTrue="1">
      <formula>$O117="E"</formula>
    </cfRule>
  </conditionalFormatting>
  <conditionalFormatting sqref="H85:H89">
    <cfRule type="expression" dxfId="440" priority="40" stopIfTrue="1">
      <formula>$H85="M"</formula>
    </cfRule>
  </conditionalFormatting>
  <conditionalFormatting sqref="H85:H89">
    <cfRule type="expression" dxfId="439" priority="37" stopIfTrue="1">
      <formula>$H85="L"</formula>
    </cfRule>
    <cfRule type="expression" dxfId="438" priority="38" stopIfTrue="1">
      <formula>$H85="H"</formula>
    </cfRule>
    <cfRule type="expression" dxfId="437" priority="39" stopIfTrue="1">
      <formula>$H85="E"</formula>
    </cfRule>
  </conditionalFormatting>
  <conditionalFormatting sqref="O85:O89">
    <cfRule type="expression" dxfId="436" priority="36" stopIfTrue="1">
      <formula>$O85="M"</formula>
    </cfRule>
  </conditionalFormatting>
  <conditionalFormatting sqref="O85:O89">
    <cfRule type="expression" dxfId="435" priority="33" stopIfTrue="1">
      <formula>$O85="L"</formula>
    </cfRule>
    <cfRule type="expression" dxfId="434" priority="34" stopIfTrue="1">
      <formula>$O85="H"</formula>
    </cfRule>
    <cfRule type="expression" dxfId="433" priority="35" stopIfTrue="1">
      <formula>$O85="E"</formula>
    </cfRule>
  </conditionalFormatting>
  <conditionalFormatting sqref="H8">
    <cfRule type="expression" dxfId="432" priority="32" stopIfTrue="1">
      <formula>$H8="M"</formula>
    </cfRule>
  </conditionalFormatting>
  <conditionalFormatting sqref="H8">
    <cfRule type="expression" dxfId="431" priority="29" stopIfTrue="1">
      <formula>$H8="L"</formula>
    </cfRule>
    <cfRule type="expression" dxfId="430" priority="30" stopIfTrue="1">
      <formula>$H8="H"</formula>
    </cfRule>
    <cfRule type="expression" dxfId="429" priority="31" stopIfTrue="1">
      <formula>$H8="E"</formula>
    </cfRule>
  </conditionalFormatting>
  <conditionalFormatting sqref="O8">
    <cfRule type="expression" dxfId="428" priority="28" stopIfTrue="1">
      <formula>$O8="M"</formula>
    </cfRule>
  </conditionalFormatting>
  <conditionalFormatting sqref="O8">
    <cfRule type="expression" dxfId="427" priority="25" stopIfTrue="1">
      <formula>$O8="L"</formula>
    </cfRule>
    <cfRule type="expression" dxfId="426" priority="26" stopIfTrue="1">
      <formula>$O8="H"</formula>
    </cfRule>
    <cfRule type="expression" dxfId="425" priority="27" stopIfTrue="1">
      <formula>$O8="E"</formula>
    </cfRule>
  </conditionalFormatting>
  <conditionalFormatting sqref="H15">
    <cfRule type="expression" dxfId="424" priority="24" stopIfTrue="1">
      <formula>$H15="M"</formula>
    </cfRule>
  </conditionalFormatting>
  <conditionalFormatting sqref="H15">
    <cfRule type="expression" dxfId="423" priority="21" stopIfTrue="1">
      <formula>$H15="L"</formula>
    </cfRule>
    <cfRule type="expression" dxfId="422" priority="22" stopIfTrue="1">
      <formula>$H15="H"</formula>
    </cfRule>
    <cfRule type="expression" dxfId="421" priority="23" stopIfTrue="1">
      <formula>$H15="E"</formula>
    </cfRule>
  </conditionalFormatting>
  <conditionalFormatting sqref="O15">
    <cfRule type="expression" dxfId="420" priority="20" stopIfTrue="1">
      <formula>$O15="M"</formula>
    </cfRule>
  </conditionalFormatting>
  <conditionalFormatting sqref="O15">
    <cfRule type="expression" dxfId="419" priority="17" stopIfTrue="1">
      <formula>$O15="L"</formula>
    </cfRule>
    <cfRule type="expression" dxfId="418" priority="18" stopIfTrue="1">
      <formula>$O15="H"</formula>
    </cfRule>
    <cfRule type="expression" dxfId="417" priority="19" stopIfTrue="1">
      <formula>$O15="E"</formula>
    </cfRule>
  </conditionalFormatting>
  <conditionalFormatting sqref="H100">
    <cfRule type="expression" dxfId="416" priority="16" stopIfTrue="1">
      <formula>$H100="M"</formula>
    </cfRule>
  </conditionalFormatting>
  <conditionalFormatting sqref="H100">
    <cfRule type="expression" dxfId="415" priority="13" stopIfTrue="1">
      <formula>$H100="L"</formula>
    </cfRule>
    <cfRule type="expression" dxfId="414" priority="14" stopIfTrue="1">
      <formula>$H100="H"</formula>
    </cfRule>
    <cfRule type="expression" dxfId="413" priority="15" stopIfTrue="1">
      <formula>$H100="E"</formula>
    </cfRule>
  </conditionalFormatting>
  <conditionalFormatting sqref="O100">
    <cfRule type="expression" dxfId="412" priority="12" stopIfTrue="1">
      <formula>$O100="M"</formula>
    </cfRule>
  </conditionalFormatting>
  <conditionalFormatting sqref="O100">
    <cfRule type="expression" dxfId="411" priority="9" stopIfTrue="1">
      <formula>$O100="L"</formula>
    </cfRule>
    <cfRule type="expression" dxfId="410" priority="10" stopIfTrue="1">
      <formula>$O100="H"</formula>
    </cfRule>
    <cfRule type="expression" dxfId="409" priority="11" stopIfTrue="1">
      <formula>$O100="E"</formula>
    </cfRule>
  </conditionalFormatting>
  <conditionalFormatting sqref="H101">
    <cfRule type="expression" dxfId="408" priority="8" stopIfTrue="1">
      <formula>$H101="M"</formula>
    </cfRule>
  </conditionalFormatting>
  <conditionalFormatting sqref="H101">
    <cfRule type="expression" dxfId="407" priority="5" stopIfTrue="1">
      <formula>$H101="L"</formula>
    </cfRule>
    <cfRule type="expression" dxfId="406" priority="6" stopIfTrue="1">
      <formula>$H101="H"</formula>
    </cfRule>
    <cfRule type="expression" dxfId="405" priority="7" stopIfTrue="1">
      <formula>$H101="E"</formula>
    </cfRule>
  </conditionalFormatting>
  <conditionalFormatting sqref="O101">
    <cfRule type="expression" dxfId="404" priority="4" stopIfTrue="1">
      <formula>$O101="M"</formula>
    </cfRule>
  </conditionalFormatting>
  <conditionalFormatting sqref="O101">
    <cfRule type="expression" dxfId="403" priority="1" stopIfTrue="1">
      <formula>$O101="L"</formula>
    </cfRule>
    <cfRule type="expression" dxfId="402" priority="2" stopIfTrue="1">
      <formula>$O101="H"</formula>
    </cfRule>
    <cfRule type="expression" dxfId="401" priority="3" stopIfTrue="1">
      <formula>$O101="E"</formula>
    </cfRule>
  </conditionalFormatting>
  <pageMargins left="0.70866141732283472" right="0.70866141732283472" top="0.74803149606299213" bottom="0.74803149606299213" header="0.31496062992125984" footer="0.31496062992125984"/>
  <pageSetup paperSize="9" scale="53" fitToHeight="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RiskLevels!$H$13:$H$17</xm:f>
          </x14:formula1>
          <xm:sqref>K49:K52 D5:D9 K5:K9 D12:D16 K19:K22 D19:D22 K25:K28 D25:D28 K31:K34 D31:D34 K37:K40 D37:D40 K55:K58 D55:D58 K61:K64 D61:D64 K67:K70 D67:D70 K73:K76 D73:D76 K79:K82 D79:D82 K91:K94 D91:D94 K12:K16 D97:D102 K105:K108 D105:D108 K111:K114 D111:D114 K117:K120 D117:D120 K85:K89 D85:D89 D43:D46 K43:K46 D49:D52 K97:K102</xm:sqref>
        </x14:dataValidation>
        <x14:dataValidation type="list" allowBlank="1" showInputMessage="1" showErrorMessage="1" xr:uid="{00000000-0002-0000-0600-000001000000}">
          <x14:formula1>
            <xm:f>RiskLevels!$F$13:$F$17</xm:f>
          </x14:formula1>
          <xm:sqref>M49:M52 M5:M9 M19:M22 F19:F22 M25:M28 F25:F28 M31:M34 F31:F34 M37:M40 F37:F40 M55:M58 F55:F58 M61:M64 F61:F64 M67:M70 F67:F70 M73:M76 F73:F76 M79:M82 F79:F82 M91:M94 F91:F94 M12:M16 M105:M108 F105:F108 M111:M114 F111:F114 M117:M120 F117:F120 M85:M89 F85:F89 F43:F46 M43:M46 F49:F52 F5:F9 F12:F16 M97:M102 F97:F102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17"/>
  <sheetViews>
    <sheetView zoomScale="70" zoomScaleNormal="70" workbookViewId="0">
      <pane ySplit="2" topLeftCell="A3" activePane="bottomLeft" state="frozen"/>
      <selection pane="bottomLeft" activeCell="A3" sqref="A3"/>
    </sheetView>
  </sheetViews>
  <sheetFormatPr baseColWidth="10" defaultColWidth="7.83203125" defaultRowHeight="13"/>
  <cols>
    <col min="1" max="1" width="5.5" bestFit="1" customWidth="1"/>
    <col min="2" max="2" width="34.1640625" customWidth="1"/>
    <col min="3" max="3" width="45.33203125" bestFit="1" customWidth="1"/>
    <col min="4" max="4" width="13.33203125" customWidth="1"/>
    <col min="5" max="5" width="8.5" customWidth="1"/>
    <col min="6" max="6" width="11.6640625" customWidth="1"/>
    <col min="7" max="7" width="8" customWidth="1"/>
    <col min="8" max="8" width="11.5" customWidth="1"/>
    <col min="9" max="9" width="5.5" bestFit="1" customWidth="1"/>
    <col min="10" max="10" width="39.1640625" bestFit="1" customWidth="1"/>
    <col min="11" max="11" width="9.5" customWidth="1"/>
    <col min="12" max="12" width="7.5" customWidth="1"/>
    <col min="13" max="13" width="10.83203125" customWidth="1"/>
    <col min="14" max="14" width="7.5" customWidth="1"/>
    <col min="15" max="15" width="13.33203125" customWidth="1"/>
  </cols>
  <sheetData>
    <row r="1" spans="1:15" s="96" customFormat="1" ht="14" thickBot="1">
      <c r="A1" s="200" t="s">
        <v>23</v>
      </c>
      <c r="B1" s="201" t="s">
        <v>130</v>
      </c>
      <c r="C1" s="201" t="s">
        <v>42</v>
      </c>
      <c r="D1" s="202" t="s">
        <v>40</v>
      </c>
      <c r="E1" s="203"/>
      <c r="F1" s="203"/>
      <c r="G1" s="203"/>
      <c r="H1" s="204"/>
      <c r="I1" s="211" t="s">
        <v>41</v>
      </c>
      <c r="J1" s="205" t="s">
        <v>87</v>
      </c>
      <c r="K1" s="202" t="s">
        <v>88</v>
      </c>
      <c r="L1" s="203"/>
      <c r="M1" s="203"/>
      <c r="N1" s="203"/>
      <c r="O1" s="204"/>
    </row>
    <row r="2" spans="1:15" s="96" customFormat="1" ht="73" thickBot="1">
      <c r="A2" s="200"/>
      <c r="B2" s="201"/>
      <c r="C2" s="201"/>
      <c r="D2" s="206" t="s">
        <v>12</v>
      </c>
      <c r="E2" s="207"/>
      <c r="F2" s="206" t="s">
        <v>13</v>
      </c>
      <c r="G2" s="207"/>
      <c r="H2" s="55" t="s">
        <v>39</v>
      </c>
      <c r="I2" s="212"/>
      <c r="J2" s="205"/>
      <c r="K2" s="56" t="s">
        <v>9</v>
      </c>
      <c r="L2" s="56"/>
      <c r="M2" s="56" t="s">
        <v>10</v>
      </c>
      <c r="N2" s="56"/>
      <c r="O2" s="56" t="s">
        <v>11</v>
      </c>
    </row>
    <row r="3" spans="1:15" s="96" customFormat="1" ht="97.5" customHeight="1" thickBot="1">
      <c r="A3" s="62"/>
      <c r="B3" s="57" t="s">
        <v>128</v>
      </c>
      <c r="C3" s="57" t="s">
        <v>89</v>
      </c>
      <c r="D3" s="208" t="s">
        <v>101</v>
      </c>
      <c r="E3" s="209"/>
      <c r="F3" s="209"/>
      <c r="G3" s="209"/>
      <c r="H3" s="210"/>
      <c r="I3" s="62"/>
      <c r="J3" s="57" t="s">
        <v>90</v>
      </c>
      <c r="K3" s="208" t="s">
        <v>101</v>
      </c>
      <c r="L3" s="209"/>
      <c r="M3" s="209"/>
      <c r="N3" s="209"/>
      <c r="O3" s="210"/>
    </row>
    <row r="4" spans="1:15" s="96" customFormat="1" ht="14" thickBot="1">
      <c r="A4" s="171"/>
      <c r="B4" s="198" t="s">
        <v>144</v>
      </c>
      <c r="C4" s="198"/>
      <c r="D4" s="198"/>
      <c r="E4" s="198"/>
      <c r="F4" s="198"/>
      <c r="G4" s="198"/>
      <c r="H4" s="198"/>
      <c r="I4" s="198"/>
      <c r="J4" s="198"/>
      <c r="K4" s="198"/>
      <c r="L4" s="198"/>
      <c r="M4" s="198"/>
      <c r="N4" s="198"/>
      <c r="O4" s="199"/>
    </row>
    <row r="5" spans="1:15" s="97" customFormat="1" ht="29" thickBot="1">
      <c r="A5" s="180" t="s">
        <v>163</v>
      </c>
      <c r="B5" s="95" t="s">
        <v>164</v>
      </c>
      <c r="C5" s="95" t="s">
        <v>165</v>
      </c>
      <c r="D5" s="111" t="s">
        <v>3</v>
      </c>
      <c r="E5" s="103">
        <f>_xlfn.IFNA(VLOOKUP(D5,RiskLevels!$H$13:$I$17,2,FALSE),"")</f>
        <v>2</v>
      </c>
      <c r="F5" s="114" t="s">
        <v>75</v>
      </c>
      <c r="G5" s="100" t="str">
        <f>_xlfn.IFNA(VLOOKUP(F5,RiskLevels!$F$13:$G$17,2,FALSE),"")</f>
        <v>C</v>
      </c>
      <c r="H5" s="105" t="str">
        <f t="shared" ref="H5:H9" si="0">_xlfn.IFNA(IF(G5="A",VLOOKUP(E5,ARATE,2),IF(G5="B",VLOOKUP(E5,BRATE,2),IF(G5="C",VLOOKUP(E5,CRATE,2),IF(G5="D",VLOOKUP(E5,DRATE,2),VLOOKUP(E5,ERATE,2))))),"")</f>
        <v>M</v>
      </c>
      <c r="I5" s="165" t="s">
        <v>227</v>
      </c>
      <c r="J5" s="95"/>
      <c r="K5" s="111"/>
      <c r="L5" s="102"/>
      <c r="M5" s="112"/>
      <c r="N5" s="100" t="str">
        <f>_xlfn.IFNA(VLOOKUP(M5,RiskLevels!$F$13:$G$17,2,FALSE),"")</f>
        <v/>
      </c>
      <c r="O5" s="105" t="str">
        <f t="shared" ref="O5:O9" si="1">_xlfn.IFNA(IF(N5="A",VLOOKUP(L5,ARATE,2),IF(N5="B",VLOOKUP(L5,BRATE,2),IF(N5="C",VLOOKUP(L5,CRATE,2),IF(N5="D",VLOOKUP(L5,DRATE,2),VLOOKUP(L5,ERATE,2))))),"")</f>
        <v/>
      </c>
    </row>
    <row r="6" spans="1:15" s="97" customFormat="1" ht="15" thickBot="1">
      <c r="A6" s="180" t="s">
        <v>168</v>
      </c>
      <c r="B6" s="95" t="s">
        <v>166</v>
      </c>
      <c r="C6" s="95"/>
      <c r="D6" s="111" t="s">
        <v>4</v>
      </c>
      <c r="E6" s="103">
        <f>_xlfn.IFNA(VLOOKUP(D6,RiskLevels!$H$13:$I$17,2,FALSE),"")</f>
        <v>3</v>
      </c>
      <c r="F6" s="114" t="s">
        <v>75</v>
      </c>
      <c r="G6" s="100" t="str">
        <f>_xlfn.IFNA(VLOOKUP(F6,RiskLevels!$F$13:$G$17,2,FALSE),"")</f>
        <v>C</v>
      </c>
      <c r="H6" s="105" t="str">
        <f t="shared" si="0"/>
        <v>H</v>
      </c>
      <c r="I6" s="165" t="s">
        <v>226</v>
      </c>
      <c r="J6" s="95" t="s">
        <v>167</v>
      </c>
      <c r="K6" s="111" t="s">
        <v>4</v>
      </c>
      <c r="L6" s="102">
        <f>_xlfn.IFNA(VLOOKUP(K6,RiskLevels!$H$13:$I$17,2,FALSE),"")</f>
        <v>3</v>
      </c>
      <c r="M6" s="112" t="s">
        <v>78</v>
      </c>
      <c r="N6" s="100" t="str">
        <f>_xlfn.IFNA(VLOOKUP(M6,RiskLevels!$F$13:$G$17,2,FALSE),"")</f>
        <v>D</v>
      </c>
      <c r="O6" s="104" t="str">
        <f t="shared" si="1"/>
        <v>M</v>
      </c>
    </row>
    <row r="7" spans="1:15" s="97" customFormat="1" ht="14" thickBot="1">
      <c r="A7" s="181"/>
      <c r="B7" s="95"/>
      <c r="C7" s="95"/>
      <c r="D7" s="111"/>
      <c r="E7" s="103" t="str">
        <f>_xlfn.IFNA(VLOOKUP(D7,RiskLevels!$H$13:$I$17,2,FALSE),"")</f>
        <v/>
      </c>
      <c r="F7" s="114"/>
      <c r="G7" s="100" t="str">
        <f>_xlfn.IFNA(VLOOKUP(F7,RiskLevels!$F$13:$G$17,2,FALSE),"")</f>
        <v/>
      </c>
      <c r="H7" s="105" t="str">
        <f t="shared" si="0"/>
        <v/>
      </c>
      <c r="I7" s="93"/>
      <c r="J7" s="95"/>
      <c r="K7" s="111"/>
      <c r="L7" s="102" t="str">
        <f>_xlfn.IFNA(VLOOKUP(K7,RiskLevels!$H$13:$I$17,2,FALSE),"")</f>
        <v/>
      </c>
      <c r="M7" s="112"/>
      <c r="N7" s="100" t="str">
        <f>_xlfn.IFNA(VLOOKUP(M7,RiskLevels!$F$13:$G$17,2,FALSE),"")</f>
        <v/>
      </c>
      <c r="O7" s="104" t="str">
        <f t="shared" si="1"/>
        <v/>
      </c>
    </row>
    <row r="8" spans="1:15" s="97" customFormat="1" ht="14" thickBot="1">
      <c r="A8" s="181"/>
      <c r="B8" s="95"/>
      <c r="C8" s="95"/>
      <c r="D8" s="111"/>
      <c r="E8" s="103" t="str">
        <f>_xlfn.IFNA(VLOOKUP(D8,RiskLevels!$H$13:$I$17,2,FALSE),"")</f>
        <v/>
      </c>
      <c r="F8" s="114"/>
      <c r="G8" s="100" t="str">
        <f>_xlfn.IFNA(VLOOKUP(F8,RiskLevels!$F$13:$G$17,2,FALSE),"")</f>
        <v/>
      </c>
      <c r="H8" s="105" t="str">
        <f t="shared" ref="H8" si="2">_xlfn.IFNA(IF(G8="A",VLOOKUP(E8,ARATE,2),IF(G8="B",VLOOKUP(E8,BRATE,2),IF(G8="C",VLOOKUP(E8,CRATE,2),IF(G8="D",VLOOKUP(E8,DRATE,2),VLOOKUP(E8,ERATE,2))))),"")</f>
        <v/>
      </c>
      <c r="I8" s="93"/>
      <c r="J8" s="95"/>
      <c r="K8" s="111"/>
      <c r="L8" s="102" t="str">
        <f>_xlfn.IFNA(VLOOKUP(K8,RiskLevels!$H$13:$I$17,2,FALSE),"")</f>
        <v/>
      </c>
      <c r="M8" s="112"/>
      <c r="N8" s="100" t="str">
        <f>_xlfn.IFNA(VLOOKUP(M8,RiskLevels!$F$13:$G$17,2,FALSE),"")</f>
        <v/>
      </c>
      <c r="O8" s="104" t="str">
        <f t="shared" ref="O8" si="3">_xlfn.IFNA(IF(N8="A",VLOOKUP(L8,ARATE,2),IF(N8="B",VLOOKUP(L8,BRATE,2),IF(N8="C",VLOOKUP(L8,CRATE,2),IF(N8="D",VLOOKUP(L8,DRATE,2),VLOOKUP(L8,ERATE,2))))),"")</f>
        <v/>
      </c>
    </row>
    <row r="9" spans="1:15" s="97" customFormat="1" ht="14" thickBot="1">
      <c r="A9" s="181"/>
      <c r="B9" s="95"/>
      <c r="C9" s="95"/>
      <c r="D9" s="111"/>
      <c r="E9" s="103" t="str">
        <f>_xlfn.IFNA(VLOOKUP(D9,RiskLevels!$H$13:$I$17,2,FALSE),"")</f>
        <v/>
      </c>
      <c r="F9" s="114"/>
      <c r="G9" s="100" t="str">
        <f>_xlfn.IFNA(VLOOKUP(F9,RiskLevels!$F$13:$G$17,2,FALSE),"")</f>
        <v/>
      </c>
      <c r="H9" s="105" t="str">
        <f t="shared" si="0"/>
        <v/>
      </c>
      <c r="I9" s="93"/>
      <c r="J9" s="95"/>
      <c r="K9" s="111"/>
      <c r="L9" s="102" t="str">
        <f>_xlfn.IFNA(VLOOKUP(K9,RiskLevels!$H$13:$I$17,2,FALSE),"")</f>
        <v/>
      </c>
      <c r="M9" s="112"/>
      <c r="N9" s="100" t="str">
        <f>_xlfn.IFNA(VLOOKUP(M9,RiskLevels!$F$13:$G$17,2,FALSE),"")</f>
        <v/>
      </c>
      <c r="O9" s="104" t="str">
        <f t="shared" si="1"/>
        <v/>
      </c>
    </row>
    <row r="10" spans="1:15" ht="14" thickBot="1"/>
    <row r="11" spans="1:15" s="96" customFormat="1" ht="14" thickBot="1">
      <c r="A11" s="171"/>
      <c r="B11" s="198" t="s">
        <v>145</v>
      </c>
      <c r="C11" s="198"/>
      <c r="D11" s="198"/>
      <c r="E11" s="198"/>
      <c r="F11" s="198"/>
      <c r="G11" s="198"/>
      <c r="H11" s="198"/>
      <c r="I11" s="198"/>
      <c r="J11" s="198"/>
      <c r="K11" s="198"/>
      <c r="L11" s="198"/>
      <c r="M11" s="198"/>
      <c r="N11" s="198"/>
      <c r="O11" s="199"/>
    </row>
    <row r="12" spans="1:15" s="97" customFormat="1" ht="43" thickBot="1">
      <c r="A12" s="180" t="s">
        <v>171</v>
      </c>
      <c r="B12" s="95" t="s">
        <v>169</v>
      </c>
      <c r="C12" s="95"/>
      <c r="D12" s="111" t="s">
        <v>4</v>
      </c>
      <c r="E12" s="103">
        <f>_xlfn.IFNA(VLOOKUP(D12,RiskLevels!$H$13:$I$17,2,FALSE),"")</f>
        <v>3</v>
      </c>
      <c r="F12" s="114" t="s">
        <v>75</v>
      </c>
      <c r="G12" s="100" t="str">
        <f>_xlfn.IFNA(VLOOKUP(F12,RiskLevels!$F$13:$G$17,2,FALSE),"")</f>
        <v>C</v>
      </c>
      <c r="H12" s="105" t="str">
        <f t="shared" ref="H12:H16" si="4">_xlfn.IFNA(IF(G12="A",VLOOKUP(E12,ARATE,2),IF(G12="B",VLOOKUP(E12,BRATE,2),IF(G12="C",VLOOKUP(E12,CRATE,2),IF(G12="D",VLOOKUP(E12,DRATE,2),VLOOKUP(E12,ERATE,2))))),"")</f>
        <v>H</v>
      </c>
      <c r="I12" s="165" t="s">
        <v>226</v>
      </c>
      <c r="J12" s="95" t="s">
        <v>170</v>
      </c>
      <c r="K12" s="111" t="s">
        <v>3</v>
      </c>
      <c r="L12" s="102">
        <f>_xlfn.IFNA(VLOOKUP(K12,RiskLevels!$H$13:$I$17,2,FALSE),"")</f>
        <v>2</v>
      </c>
      <c r="M12" s="112" t="s">
        <v>78</v>
      </c>
      <c r="N12" s="100" t="str">
        <f>_xlfn.IFNA(VLOOKUP(M12,RiskLevels!$F$13:$G$17,2,FALSE),"")</f>
        <v>D</v>
      </c>
      <c r="O12" s="105" t="str">
        <f t="shared" ref="O12:O16" si="5">_xlfn.IFNA(IF(N12="A",VLOOKUP(L12,ARATE,2),IF(N12="B",VLOOKUP(L12,BRATE,2),IF(N12="C",VLOOKUP(L12,CRATE,2),IF(N12="D",VLOOKUP(L12,DRATE,2),VLOOKUP(L12,ERATE,2))))),"")</f>
        <v>L</v>
      </c>
    </row>
    <row r="13" spans="1:15" ht="29" thickBot="1">
      <c r="A13" s="180" t="s">
        <v>172</v>
      </c>
      <c r="B13" s="95" t="s">
        <v>173</v>
      </c>
      <c r="C13" s="95"/>
      <c r="D13" s="111" t="s">
        <v>4</v>
      </c>
      <c r="E13" s="103">
        <f>_xlfn.IFNA(VLOOKUP(D13,RiskLevels!$H$13:$I$17,2,FALSE),"")</f>
        <v>3</v>
      </c>
      <c r="F13" s="114" t="s">
        <v>78</v>
      </c>
      <c r="G13" s="100" t="str">
        <f>_xlfn.IFNA(VLOOKUP(F13,RiskLevels!$F$13:$G$17,2,FALSE),"")</f>
        <v>D</v>
      </c>
      <c r="H13" s="105" t="str">
        <f t="shared" si="4"/>
        <v>M</v>
      </c>
      <c r="I13" s="165" t="s">
        <v>226</v>
      </c>
      <c r="J13" s="95" t="s">
        <v>174</v>
      </c>
      <c r="K13" s="111" t="s">
        <v>3</v>
      </c>
      <c r="L13" s="102">
        <f>_xlfn.IFNA(VLOOKUP(K13,RiskLevels!$H$13:$I$17,2,FALSE),"")</f>
        <v>2</v>
      </c>
      <c r="M13" s="112" t="s">
        <v>78</v>
      </c>
      <c r="N13" s="100" t="str">
        <f>_xlfn.IFNA(VLOOKUP(M13,RiskLevels!$F$13:$G$17,2,FALSE),"")</f>
        <v>D</v>
      </c>
      <c r="O13" s="105" t="str">
        <f t="shared" si="5"/>
        <v>L</v>
      </c>
    </row>
    <row r="14" spans="1:15" ht="14" thickBot="1">
      <c r="A14" s="180"/>
      <c r="B14" s="95"/>
      <c r="C14" s="95"/>
      <c r="D14" s="111"/>
      <c r="E14" s="103" t="str">
        <f>_xlfn.IFNA(VLOOKUP(D14,RiskLevels!$H$13:$I$17,2,FALSE),"")</f>
        <v/>
      </c>
      <c r="F14" s="114"/>
      <c r="G14" s="100" t="str">
        <f>_xlfn.IFNA(VLOOKUP(F14,RiskLevels!$F$13:$G$17,2,FALSE),"")</f>
        <v/>
      </c>
      <c r="H14" s="105" t="str">
        <f t="shared" si="4"/>
        <v/>
      </c>
      <c r="I14" s="93"/>
      <c r="J14" s="95"/>
      <c r="K14" s="111"/>
      <c r="L14" s="102" t="str">
        <f>_xlfn.IFNA(VLOOKUP(K14,RiskLevels!$H$13:$I$17,2,FALSE),"")</f>
        <v/>
      </c>
      <c r="M14" s="112"/>
      <c r="N14" s="100" t="str">
        <f>_xlfn.IFNA(VLOOKUP(M14,RiskLevels!$F$13:$G$17,2,FALSE),"")</f>
        <v/>
      </c>
      <c r="O14" s="104" t="str">
        <f t="shared" si="5"/>
        <v/>
      </c>
    </row>
    <row r="15" spans="1:15" ht="14" thickBot="1">
      <c r="A15" s="181"/>
      <c r="B15" s="95"/>
      <c r="C15" s="95"/>
      <c r="D15" s="111"/>
      <c r="E15" s="103" t="str">
        <f>_xlfn.IFNA(VLOOKUP(D15,RiskLevels!$H$13:$I$17,2,FALSE),"")</f>
        <v/>
      </c>
      <c r="F15" s="114"/>
      <c r="G15" s="100" t="str">
        <f>_xlfn.IFNA(VLOOKUP(F15,RiskLevels!$F$13:$G$17,2,FALSE),"")</f>
        <v/>
      </c>
      <c r="H15" s="105" t="str">
        <f t="shared" si="4"/>
        <v/>
      </c>
      <c r="I15" s="93"/>
      <c r="J15" s="95"/>
      <c r="K15" s="111"/>
      <c r="L15" s="102" t="str">
        <f>_xlfn.IFNA(VLOOKUP(K15,RiskLevels!$H$13:$I$17,2,FALSE),"")</f>
        <v/>
      </c>
      <c r="M15" s="112"/>
      <c r="N15" s="100" t="str">
        <f>_xlfn.IFNA(VLOOKUP(M15,RiskLevels!$F$13:$G$17,2,FALSE),"")</f>
        <v/>
      </c>
      <c r="O15" s="105" t="str">
        <f t="shared" si="5"/>
        <v/>
      </c>
    </row>
    <row r="16" spans="1:15" ht="14" thickBot="1">
      <c r="A16" s="181"/>
      <c r="B16" s="95"/>
      <c r="C16" s="95"/>
      <c r="D16" s="111"/>
      <c r="E16" s="103" t="str">
        <f>_xlfn.IFNA(VLOOKUP(D16,RiskLevels!$H$13:$I$17,2,FALSE),"")</f>
        <v/>
      </c>
      <c r="F16" s="114"/>
      <c r="G16" s="100" t="str">
        <f>_xlfn.IFNA(VLOOKUP(F16,RiskLevels!$F$13:$G$17,2,FALSE),"")</f>
        <v/>
      </c>
      <c r="H16" s="105" t="str">
        <f t="shared" si="4"/>
        <v/>
      </c>
      <c r="I16" s="93"/>
      <c r="J16" s="95"/>
      <c r="K16" s="111"/>
      <c r="L16" s="102" t="str">
        <f>_xlfn.IFNA(VLOOKUP(K16,RiskLevels!$H$13:$I$17,2,FALSE),"")</f>
        <v/>
      </c>
      <c r="M16" s="112"/>
      <c r="N16" s="100" t="str">
        <f>_xlfn.IFNA(VLOOKUP(M16,RiskLevels!$F$13:$G$17,2,FALSE),"")</f>
        <v/>
      </c>
      <c r="O16" s="105" t="str">
        <f t="shared" si="5"/>
        <v/>
      </c>
    </row>
    <row r="17" spans="1:15" ht="14" thickBot="1"/>
    <row r="18" spans="1:15" s="96" customFormat="1" ht="14" thickBot="1">
      <c r="A18" s="171"/>
      <c r="B18" s="198" t="s">
        <v>146</v>
      </c>
      <c r="C18" s="198"/>
      <c r="D18" s="198"/>
      <c r="E18" s="198"/>
      <c r="F18" s="198"/>
      <c r="G18" s="198"/>
      <c r="H18" s="198"/>
      <c r="I18" s="198"/>
      <c r="J18" s="198"/>
      <c r="K18" s="198"/>
      <c r="L18" s="198"/>
      <c r="M18" s="198"/>
      <c r="N18" s="198"/>
      <c r="O18" s="199"/>
    </row>
    <row r="19" spans="1:15" s="97" customFormat="1" ht="15" thickBot="1">
      <c r="A19" s="180" t="s">
        <v>228</v>
      </c>
      <c r="B19" s="95" t="s">
        <v>180</v>
      </c>
      <c r="C19" s="95"/>
      <c r="D19" s="111" t="s">
        <v>5</v>
      </c>
      <c r="E19" s="103">
        <f>_xlfn.IFNA(VLOOKUP(D19,RiskLevels!$H$13:$I$17,2,FALSE),"")</f>
        <v>4</v>
      </c>
      <c r="F19" s="114" t="s">
        <v>78</v>
      </c>
      <c r="G19" s="100" t="str">
        <f>_xlfn.IFNA(VLOOKUP(F19,RiskLevels!$F$13:$G$17,2,FALSE),"")</f>
        <v>D</v>
      </c>
      <c r="H19" s="105" t="str">
        <f t="shared" ref="H19:H22" si="6">_xlfn.IFNA(IF(G19="A",VLOOKUP(E19,ARATE,2),IF(G19="B",VLOOKUP(E19,BRATE,2),IF(G19="C",VLOOKUP(E19,CRATE,2),IF(G19="D",VLOOKUP(E19,DRATE,2),VLOOKUP(E19,ERATE,2))))),"")</f>
        <v>H</v>
      </c>
      <c r="I19" s="165" t="s">
        <v>226</v>
      </c>
      <c r="J19" s="95" t="s">
        <v>181</v>
      </c>
      <c r="K19" s="111" t="s">
        <v>3</v>
      </c>
      <c r="L19" s="102">
        <f>_xlfn.IFNA(VLOOKUP(K19,RiskLevels!$H$13:$I$17,2,FALSE),"")</f>
        <v>2</v>
      </c>
      <c r="M19" s="112" t="s">
        <v>78</v>
      </c>
      <c r="N19" s="100" t="str">
        <f>_xlfn.IFNA(VLOOKUP(M19,RiskLevels!$F$13:$G$17,2,FALSE),"")</f>
        <v>D</v>
      </c>
      <c r="O19" s="105" t="str">
        <f t="shared" ref="O19:O22" si="7">_xlfn.IFNA(IF(N19="A",VLOOKUP(L19,ARATE,2),IF(N19="B",VLOOKUP(L19,BRATE,2),IF(N19="C",VLOOKUP(L19,CRATE,2),IF(N19="D",VLOOKUP(L19,DRATE,2),VLOOKUP(L19,ERATE,2))))),"")</f>
        <v>L</v>
      </c>
    </row>
    <row r="20" spans="1:15" ht="14" thickBot="1">
      <c r="A20" s="181"/>
      <c r="B20" s="95"/>
      <c r="C20" s="95"/>
      <c r="D20" s="111"/>
      <c r="E20" s="103" t="str">
        <f>_xlfn.IFNA(VLOOKUP(D20,RiskLevels!$H$13:$I$17,2,FALSE),"")</f>
        <v/>
      </c>
      <c r="F20" s="114"/>
      <c r="G20" s="100" t="str">
        <f>_xlfn.IFNA(VLOOKUP(F20,RiskLevels!$F$13:$G$17,2,FALSE),"")</f>
        <v/>
      </c>
      <c r="H20" s="105" t="str">
        <f t="shared" si="6"/>
        <v/>
      </c>
      <c r="I20" s="93"/>
      <c r="J20" s="95"/>
      <c r="K20" s="111"/>
      <c r="L20" s="102" t="str">
        <f>_xlfn.IFNA(VLOOKUP(K20,RiskLevels!$H$13:$I$17,2,FALSE),"")</f>
        <v/>
      </c>
      <c r="M20" s="112"/>
      <c r="N20" s="100" t="str">
        <f>_xlfn.IFNA(VLOOKUP(M20,RiskLevels!$F$13:$G$17,2,FALSE),"")</f>
        <v/>
      </c>
      <c r="O20" s="105" t="str">
        <f t="shared" si="7"/>
        <v/>
      </c>
    </row>
    <row r="21" spans="1:15" ht="14" thickBot="1">
      <c r="A21" s="181"/>
      <c r="B21" s="95"/>
      <c r="C21" s="95"/>
      <c r="D21" s="111"/>
      <c r="E21" s="103" t="str">
        <f>_xlfn.IFNA(VLOOKUP(D21,RiskLevels!$H$13:$I$17,2,FALSE),"")</f>
        <v/>
      </c>
      <c r="F21" s="114"/>
      <c r="G21" s="100" t="str">
        <f>_xlfn.IFNA(VLOOKUP(F21,RiskLevels!$F$13:$G$17,2,FALSE),"")</f>
        <v/>
      </c>
      <c r="H21" s="105" t="str">
        <f t="shared" si="6"/>
        <v/>
      </c>
      <c r="I21" s="93"/>
      <c r="J21" s="95"/>
      <c r="K21" s="111"/>
      <c r="L21" s="102" t="str">
        <f>_xlfn.IFNA(VLOOKUP(K21,RiskLevels!$H$13:$I$17,2,FALSE),"")</f>
        <v/>
      </c>
      <c r="M21" s="112"/>
      <c r="N21" s="100" t="str">
        <f>_xlfn.IFNA(VLOOKUP(M21,RiskLevels!$F$13:$G$17,2,FALSE),"")</f>
        <v/>
      </c>
      <c r="O21" s="105" t="str">
        <f t="shared" si="7"/>
        <v/>
      </c>
    </row>
    <row r="22" spans="1:15" ht="14" thickBot="1">
      <c r="A22" s="181"/>
      <c r="B22" s="95"/>
      <c r="C22" s="95"/>
      <c r="D22" s="111"/>
      <c r="E22" s="103" t="str">
        <f>_xlfn.IFNA(VLOOKUP(D22,RiskLevels!$H$13:$I$17,2,FALSE),"")</f>
        <v/>
      </c>
      <c r="F22" s="114"/>
      <c r="G22" s="100" t="str">
        <f>_xlfn.IFNA(VLOOKUP(F22,RiskLevels!$F$13:$G$17,2,FALSE),"")</f>
        <v/>
      </c>
      <c r="H22" s="105" t="str">
        <f t="shared" si="6"/>
        <v/>
      </c>
      <c r="I22" s="93"/>
      <c r="J22" s="95"/>
      <c r="K22" s="111"/>
      <c r="L22" s="102" t="str">
        <f>_xlfn.IFNA(VLOOKUP(K22,RiskLevels!$H$13:$I$17,2,FALSE),"")</f>
        <v/>
      </c>
      <c r="M22" s="112"/>
      <c r="N22" s="100" t="str">
        <f>_xlfn.IFNA(VLOOKUP(M22,RiskLevels!$F$13:$G$17,2,FALSE),"")</f>
        <v/>
      </c>
      <c r="O22" s="105" t="str">
        <f t="shared" si="7"/>
        <v/>
      </c>
    </row>
    <row r="23" spans="1:15" ht="14" thickBot="1"/>
    <row r="24" spans="1:15" s="96" customFormat="1" ht="14" thickBot="1">
      <c r="A24" s="171"/>
      <c r="B24" s="198" t="s">
        <v>31</v>
      </c>
      <c r="C24" s="198"/>
      <c r="D24" s="198"/>
      <c r="E24" s="198"/>
      <c r="F24" s="198"/>
      <c r="G24" s="198"/>
      <c r="H24" s="198"/>
      <c r="I24" s="198"/>
      <c r="J24" s="198"/>
      <c r="K24" s="198"/>
      <c r="L24" s="198"/>
      <c r="M24" s="198"/>
      <c r="N24" s="198"/>
      <c r="O24" s="199"/>
    </row>
    <row r="25" spans="1:15" s="97" customFormat="1" ht="29" thickBot="1">
      <c r="A25" s="154" t="s">
        <v>57</v>
      </c>
      <c r="B25" s="95" t="s">
        <v>182</v>
      </c>
      <c r="C25" s="95"/>
      <c r="D25" s="111" t="s">
        <v>5</v>
      </c>
      <c r="E25" s="103">
        <f>_xlfn.IFNA(VLOOKUP(D25,RiskLevels!$H$13:$I$17,2,FALSE),"")</f>
        <v>4</v>
      </c>
      <c r="F25" s="114" t="s">
        <v>75</v>
      </c>
      <c r="G25" s="100" t="str">
        <f>_xlfn.IFNA(VLOOKUP(F25,RiskLevels!$F$13:$G$17,2,FALSE),"")</f>
        <v>C</v>
      </c>
      <c r="H25" s="105" t="str">
        <f t="shared" ref="H25:H28" si="8">_xlfn.IFNA(IF(G25="A",VLOOKUP(E25,ARATE,2),IF(G25="B",VLOOKUP(E25,BRATE,2),IF(G25="C",VLOOKUP(E25,CRATE,2),IF(G25="D",VLOOKUP(E25,DRATE,2),VLOOKUP(E25,ERATE,2))))),"")</f>
        <v>H</v>
      </c>
      <c r="I25" s="165" t="s">
        <v>226</v>
      </c>
      <c r="J25" s="95" t="s">
        <v>183</v>
      </c>
      <c r="K25" s="111" t="s">
        <v>3</v>
      </c>
      <c r="L25" s="102">
        <f>_xlfn.IFNA(VLOOKUP(K25,RiskLevels!$H$13:$I$17,2,FALSE),"")</f>
        <v>2</v>
      </c>
      <c r="M25" s="112" t="s">
        <v>78</v>
      </c>
      <c r="N25" s="100" t="str">
        <f>_xlfn.IFNA(VLOOKUP(M25,RiskLevels!$F$13:$G$17,2,FALSE),"")</f>
        <v>D</v>
      </c>
      <c r="O25" s="105" t="str">
        <f t="shared" ref="O25:O28" si="9">_xlfn.IFNA(IF(N25="A",VLOOKUP(L25,ARATE,2),IF(N25="B",VLOOKUP(L25,BRATE,2),IF(N25="C",VLOOKUP(L25,CRATE,2),IF(N25="D",VLOOKUP(L25,DRATE,2),VLOOKUP(L25,ERATE,2))))),"")</f>
        <v>L</v>
      </c>
    </row>
    <row r="26" spans="1:15" ht="14" thickBot="1">
      <c r="A26" s="181"/>
      <c r="B26" s="95"/>
      <c r="C26" s="95"/>
      <c r="D26" s="111"/>
      <c r="E26" s="103" t="str">
        <f>_xlfn.IFNA(VLOOKUP(D26,RiskLevels!$H$13:$I$17,2,FALSE),"")</f>
        <v/>
      </c>
      <c r="F26" s="114"/>
      <c r="G26" s="100" t="str">
        <f>_xlfn.IFNA(VLOOKUP(F26,RiskLevels!$F$13:$G$17,2,FALSE),"")</f>
        <v/>
      </c>
      <c r="H26" s="105" t="str">
        <f t="shared" si="8"/>
        <v/>
      </c>
      <c r="I26" s="93"/>
      <c r="J26" s="95"/>
      <c r="K26" s="111"/>
      <c r="L26" s="102" t="str">
        <f>_xlfn.IFNA(VLOOKUP(K26,RiskLevels!$H$13:$I$17,2,FALSE),"")</f>
        <v/>
      </c>
      <c r="M26" s="112"/>
      <c r="N26" s="100" t="str">
        <f>_xlfn.IFNA(VLOOKUP(M26,RiskLevels!$F$13:$G$17,2,FALSE),"")</f>
        <v/>
      </c>
      <c r="O26" s="105" t="str">
        <f t="shared" si="9"/>
        <v/>
      </c>
    </row>
    <row r="27" spans="1:15" ht="14" thickBot="1">
      <c r="A27" s="181"/>
      <c r="B27" s="95"/>
      <c r="C27" s="95"/>
      <c r="D27" s="111"/>
      <c r="E27" s="103" t="str">
        <f>_xlfn.IFNA(VLOOKUP(D27,RiskLevels!$H$13:$I$17,2,FALSE),"")</f>
        <v/>
      </c>
      <c r="F27" s="114"/>
      <c r="G27" s="100" t="str">
        <f>_xlfn.IFNA(VLOOKUP(F27,RiskLevels!$F$13:$G$17,2,FALSE),"")</f>
        <v/>
      </c>
      <c r="H27" s="105" t="str">
        <f t="shared" si="8"/>
        <v/>
      </c>
      <c r="I27" s="93"/>
      <c r="J27" s="95"/>
      <c r="K27" s="111"/>
      <c r="L27" s="102" t="str">
        <f>_xlfn.IFNA(VLOOKUP(K27,RiskLevels!$H$13:$I$17,2,FALSE),"")</f>
        <v/>
      </c>
      <c r="M27" s="112"/>
      <c r="N27" s="100" t="str">
        <f>_xlfn.IFNA(VLOOKUP(M27,RiskLevels!$F$13:$G$17,2,FALSE),"")</f>
        <v/>
      </c>
      <c r="O27" s="105" t="str">
        <f t="shared" si="9"/>
        <v/>
      </c>
    </row>
    <row r="28" spans="1:15" ht="14" thickBot="1">
      <c r="A28" s="181"/>
      <c r="B28" s="95"/>
      <c r="C28" s="95"/>
      <c r="D28" s="111"/>
      <c r="E28" s="103" t="str">
        <f>_xlfn.IFNA(VLOOKUP(D28,RiskLevels!$H$13:$I$17,2,FALSE),"")</f>
        <v/>
      </c>
      <c r="F28" s="114"/>
      <c r="G28" s="100" t="str">
        <f>_xlfn.IFNA(VLOOKUP(F28,RiskLevels!$F$13:$G$17,2,FALSE),"")</f>
        <v/>
      </c>
      <c r="H28" s="105" t="str">
        <f t="shared" si="8"/>
        <v/>
      </c>
      <c r="I28" s="93"/>
      <c r="J28" s="95"/>
      <c r="K28" s="111"/>
      <c r="L28" s="102" t="str">
        <f>_xlfn.IFNA(VLOOKUP(K28,RiskLevels!$H$13:$I$17,2,FALSE),"")</f>
        <v/>
      </c>
      <c r="M28" s="112"/>
      <c r="N28" s="100" t="str">
        <f>_xlfn.IFNA(VLOOKUP(M28,RiskLevels!$F$13:$G$17,2,FALSE),"")</f>
        <v/>
      </c>
      <c r="O28" s="105" t="str">
        <f t="shared" si="9"/>
        <v/>
      </c>
    </row>
    <row r="30" spans="1:15" ht="14" thickBot="1"/>
    <row r="31" spans="1:15" s="96" customFormat="1" ht="14" thickBot="1">
      <c r="A31" s="171"/>
      <c r="B31" s="198" t="s">
        <v>175</v>
      </c>
      <c r="C31" s="198"/>
      <c r="D31" s="198"/>
      <c r="E31" s="198"/>
      <c r="F31" s="198"/>
      <c r="G31" s="198"/>
      <c r="H31" s="198"/>
      <c r="I31" s="198"/>
      <c r="J31" s="198"/>
      <c r="K31" s="198"/>
      <c r="L31" s="198"/>
      <c r="M31" s="198"/>
      <c r="N31" s="198"/>
      <c r="O31" s="199"/>
    </row>
    <row r="32" spans="1:15" s="97" customFormat="1" ht="43" thickBot="1">
      <c r="A32" s="180" t="s">
        <v>229</v>
      </c>
      <c r="B32" s="95" t="s">
        <v>184</v>
      </c>
      <c r="C32" s="95"/>
      <c r="D32" s="111" t="s">
        <v>4</v>
      </c>
      <c r="E32" s="103">
        <f>_xlfn.IFNA(VLOOKUP(D32,RiskLevels!$H$13:$I$17,2,FALSE),"")</f>
        <v>3</v>
      </c>
      <c r="F32" s="114" t="s">
        <v>78</v>
      </c>
      <c r="G32" s="100" t="str">
        <f>_xlfn.IFNA(VLOOKUP(F32,RiskLevels!$F$13:$G$17,2,FALSE),"")</f>
        <v>D</v>
      </c>
      <c r="H32" s="105" t="str">
        <f t="shared" ref="H32:H35" si="10">_xlfn.IFNA(IF(G32="A",VLOOKUP(E32,ARATE,2),IF(G32="B",VLOOKUP(E32,BRATE,2),IF(G32="C",VLOOKUP(E32,CRATE,2),IF(G32="D",VLOOKUP(E32,DRATE,2),VLOOKUP(E32,ERATE,2))))),"")</f>
        <v>M</v>
      </c>
      <c r="I32" s="165" t="s">
        <v>226</v>
      </c>
      <c r="J32" s="95" t="s">
        <v>185</v>
      </c>
      <c r="K32" s="111" t="s">
        <v>3</v>
      </c>
      <c r="L32" s="102">
        <f>_xlfn.IFNA(VLOOKUP(K32,RiskLevels!$H$13:$I$17,2,FALSE),"")</f>
        <v>2</v>
      </c>
      <c r="M32" s="112" t="s">
        <v>78</v>
      </c>
      <c r="N32" s="100" t="str">
        <f>_xlfn.IFNA(VLOOKUP(M32,RiskLevels!$F$13:$G$17,2,FALSE),"")</f>
        <v>D</v>
      </c>
      <c r="O32" s="105" t="str">
        <f t="shared" ref="O32:O35" si="11">_xlfn.IFNA(IF(N32="A",VLOOKUP(L32,ARATE,2),IF(N32="B",VLOOKUP(L32,BRATE,2),IF(N32="C",VLOOKUP(L32,CRATE,2),IF(N32="D",VLOOKUP(L32,DRATE,2),VLOOKUP(L32,ERATE,2))))),"")</f>
        <v>L</v>
      </c>
    </row>
    <row r="33" spans="1:15" ht="14" thickBot="1">
      <c r="A33" s="181"/>
      <c r="B33" s="95"/>
      <c r="C33" s="95"/>
      <c r="D33" s="111"/>
      <c r="E33" s="103" t="str">
        <f>_xlfn.IFNA(VLOOKUP(D33,RiskLevels!$H$13:$I$17,2,FALSE),"")</f>
        <v/>
      </c>
      <c r="F33" s="114"/>
      <c r="G33" s="100" t="str">
        <f>_xlfn.IFNA(VLOOKUP(F33,RiskLevels!$F$13:$G$17,2,FALSE),"")</f>
        <v/>
      </c>
      <c r="H33" s="105" t="str">
        <f t="shared" si="10"/>
        <v/>
      </c>
      <c r="I33" s="93"/>
      <c r="J33" s="95"/>
      <c r="K33" s="111"/>
      <c r="L33" s="102" t="str">
        <f>_xlfn.IFNA(VLOOKUP(K33,RiskLevels!$H$13:$I$17,2,FALSE),"")</f>
        <v/>
      </c>
      <c r="M33" s="112"/>
      <c r="N33" s="100" t="str">
        <f>_xlfn.IFNA(VLOOKUP(M33,RiskLevels!$F$13:$G$17,2,FALSE),"")</f>
        <v/>
      </c>
      <c r="O33" s="105" t="str">
        <f t="shared" si="11"/>
        <v/>
      </c>
    </row>
    <row r="34" spans="1:15" ht="14" thickBot="1">
      <c r="A34" s="181"/>
      <c r="B34" s="95"/>
      <c r="C34" s="95"/>
      <c r="D34" s="111"/>
      <c r="E34" s="103" t="str">
        <f>_xlfn.IFNA(VLOOKUP(D34,RiskLevels!$H$13:$I$17,2,FALSE),"")</f>
        <v/>
      </c>
      <c r="F34" s="114"/>
      <c r="G34" s="100" t="str">
        <f>_xlfn.IFNA(VLOOKUP(F34,RiskLevels!$F$13:$G$17,2,FALSE),"")</f>
        <v/>
      </c>
      <c r="H34" s="105" t="str">
        <f t="shared" si="10"/>
        <v/>
      </c>
      <c r="I34" s="93"/>
      <c r="J34" s="95"/>
      <c r="K34" s="111"/>
      <c r="L34" s="102" t="str">
        <f>_xlfn.IFNA(VLOOKUP(K34,RiskLevels!$H$13:$I$17,2,FALSE),"")</f>
        <v/>
      </c>
      <c r="M34" s="112"/>
      <c r="N34" s="100" t="str">
        <f>_xlfn.IFNA(VLOOKUP(M34,RiskLevels!$F$13:$G$17,2,FALSE),"")</f>
        <v/>
      </c>
      <c r="O34" s="105" t="str">
        <f t="shared" si="11"/>
        <v/>
      </c>
    </row>
    <row r="35" spans="1:15" ht="14" thickBot="1">
      <c r="A35" s="181"/>
      <c r="B35" s="95"/>
      <c r="C35" s="95"/>
      <c r="D35" s="111"/>
      <c r="E35" s="103" t="str">
        <f>_xlfn.IFNA(VLOOKUP(D35,RiskLevels!$H$13:$I$17,2,FALSE),"")</f>
        <v/>
      </c>
      <c r="F35" s="114"/>
      <c r="G35" s="100" t="str">
        <f>_xlfn.IFNA(VLOOKUP(F35,RiskLevels!$F$13:$G$17,2,FALSE),"")</f>
        <v/>
      </c>
      <c r="H35" s="105" t="str">
        <f t="shared" si="10"/>
        <v/>
      </c>
      <c r="I35" s="93"/>
      <c r="J35" s="95"/>
      <c r="K35" s="111"/>
      <c r="L35" s="102" t="str">
        <f>_xlfn.IFNA(VLOOKUP(K35,RiskLevels!$H$13:$I$17,2,FALSE),"")</f>
        <v/>
      </c>
      <c r="M35" s="112"/>
      <c r="N35" s="100" t="str">
        <f>_xlfn.IFNA(VLOOKUP(M35,RiskLevels!$F$13:$G$17,2,FALSE),"")</f>
        <v/>
      </c>
      <c r="O35" s="105" t="str">
        <f t="shared" si="11"/>
        <v/>
      </c>
    </row>
    <row r="36" spans="1:15" ht="14" thickBot="1"/>
    <row r="37" spans="1:15" s="96" customFormat="1" ht="14" thickBot="1">
      <c r="A37" s="171"/>
      <c r="B37" s="198" t="s">
        <v>148</v>
      </c>
      <c r="C37" s="198"/>
      <c r="D37" s="198"/>
      <c r="E37" s="198"/>
      <c r="F37" s="198"/>
      <c r="G37" s="198"/>
      <c r="H37" s="198"/>
      <c r="I37" s="198"/>
      <c r="J37" s="198"/>
      <c r="K37" s="198"/>
      <c r="L37" s="198"/>
      <c r="M37" s="198"/>
      <c r="N37" s="198"/>
      <c r="O37" s="199"/>
    </row>
    <row r="38" spans="1:15" s="97" customFormat="1" ht="43" thickBot="1">
      <c r="A38" s="180" t="s">
        <v>230</v>
      </c>
      <c r="B38" s="95" t="s">
        <v>186</v>
      </c>
      <c r="C38" s="95"/>
      <c r="D38" s="111" t="s">
        <v>5</v>
      </c>
      <c r="E38" s="103">
        <f>_xlfn.IFNA(VLOOKUP(D38,RiskLevels!$H$13:$I$17,2,FALSE),"")</f>
        <v>4</v>
      </c>
      <c r="F38" s="114" t="s">
        <v>75</v>
      </c>
      <c r="G38" s="100" t="str">
        <f>_xlfn.IFNA(VLOOKUP(F38,RiskLevels!$F$13:$G$17,2,FALSE),"")</f>
        <v>C</v>
      </c>
      <c r="H38" s="105" t="str">
        <f t="shared" ref="H38:H41" si="12">_xlfn.IFNA(IF(G38="A",VLOOKUP(E38,ARATE,2),IF(G38="B",VLOOKUP(E38,BRATE,2),IF(G38="C",VLOOKUP(E38,CRATE,2),IF(G38="D",VLOOKUP(E38,DRATE,2),VLOOKUP(E38,ERATE,2))))),"")</f>
        <v>H</v>
      </c>
      <c r="I38" s="165" t="s">
        <v>226</v>
      </c>
      <c r="J38" s="182" t="s">
        <v>187</v>
      </c>
      <c r="K38" s="111" t="s">
        <v>3</v>
      </c>
      <c r="L38" s="102">
        <f>_xlfn.IFNA(VLOOKUP(K38,RiskLevels!$H$13:$I$17,2,FALSE),"")</f>
        <v>2</v>
      </c>
      <c r="M38" s="112" t="s">
        <v>78</v>
      </c>
      <c r="N38" s="100" t="str">
        <f>_xlfn.IFNA(VLOOKUP(M38,RiskLevels!$F$13:$G$17,2,FALSE),"")</f>
        <v>D</v>
      </c>
      <c r="O38" s="105" t="str">
        <f t="shared" ref="O38:O41" si="13">_xlfn.IFNA(IF(N38="A",VLOOKUP(L38,ARATE,2),IF(N38="B",VLOOKUP(L38,BRATE,2),IF(N38="C",VLOOKUP(L38,CRATE,2),IF(N38="D",VLOOKUP(L38,DRATE,2),VLOOKUP(L38,ERATE,2))))),"")</f>
        <v>L</v>
      </c>
    </row>
    <row r="39" spans="1:15" ht="14" thickBot="1">
      <c r="A39" s="181"/>
      <c r="B39" s="95"/>
      <c r="C39" s="95"/>
      <c r="D39" s="111"/>
      <c r="E39" s="103" t="str">
        <f>_xlfn.IFNA(VLOOKUP(D39,RiskLevels!$H$13:$I$17,2,FALSE),"")</f>
        <v/>
      </c>
      <c r="F39" s="114"/>
      <c r="G39" s="100" t="str">
        <f>_xlfn.IFNA(VLOOKUP(F39,RiskLevels!$F$13:$G$17,2,FALSE),"")</f>
        <v/>
      </c>
      <c r="H39" s="105" t="str">
        <f t="shared" si="12"/>
        <v/>
      </c>
      <c r="I39" s="93"/>
      <c r="J39" s="95"/>
      <c r="K39" s="111"/>
      <c r="L39" s="102" t="str">
        <f>_xlfn.IFNA(VLOOKUP(K39,RiskLevels!$H$13:$I$17,2,FALSE),"")</f>
        <v/>
      </c>
      <c r="M39" s="112"/>
      <c r="N39" s="100" t="str">
        <f>_xlfn.IFNA(VLOOKUP(M39,RiskLevels!$F$13:$G$17,2,FALSE),"")</f>
        <v/>
      </c>
      <c r="O39" s="105" t="str">
        <f t="shared" si="13"/>
        <v/>
      </c>
    </row>
    <row r="40" spans="1:15" ht="14" thickBot="1">
      <c r="A40" s="181"/>
      <c r="B40" s="95"/>
      <c r="C40" s="95"/>
      <c r="D40" s="111"/>
      <c r="E40" s="103" t="str">
        <f>_xlfn.IFNA(VLOOKUP(D40,RiskLevels!$H$13:$I$17,2,FALSE),"")</f>
        <v/>
      </c>
      <c r="F40" s="114"/>
      <c r="G40" s="100" t="str">
        <f>_xlfn.IFNA(VLOOKUP(F40,RiskLevels!$F$13:$G$17,2,FALSE),"")</f>
        <v/>
      </c>
      <c r="H40" s="105" t="str">
        <f t="shared" si="12"/>
        <v/>
      </c>
      <c r="I40" s="93"/>
      <c r="J40" s="95"/>
      <c r="K40" s="111"/>
      <c r="L40" s="102" t="str">
        <f>_xlfn.IFNA(VLOOKUP(K40,RiskLevels!$H$13:$I$17,2,FALSE),"")</f>
        <v/>
      </c>
      <c r="M40" s="112"/>
      <c r="N40" s="100" t="str">
        <f>_xlfn.IFNA(VLOOKUP(M40,RiskLevels!$F$13:$G$17,2,FALSE),"")</f>
        <v/>
      </c>
      <c r="O40" s="105" t="str">
        <f t="shared" si="13"/>
        <v/>
      </c>
    </row>
    <row r="41" spans="1:15" ht="14" thickBot="1">
      <c r="A41" s="181"/>
      <c r="B41" s="95"/>
      <c r="C41" s="95"/>
      <c r="D41" s="111"/>
      <c r="E41" s="103" t="str">
        <f>_xlfn.IFNA(VLOOKUP(D41,RiskLevels!$H$13:$I$17,2,FALSE),"")</f>
        <v/>
      </c>
      <c r="F41" s="114"/>
      <c r="G41" s="100" t="str">
        <f>_xlfn.IFNA(VLOOKUP(F41,RiskLevels!$F$13:$G$17,2,FALSE),"")</f>
        <v/>
      </c>
      <c r="H41" s="105" t="str">
        <f t="shared" si="12"/>
        <v/>
      </c>
      <c r="I41" s="93"/>
      <c r="J41" s="95"/>
      <c r="K41" s="111"/>
      <c r="L41" s="102" t="str">
        <f>_xlfn.IFNA(VLOOKUP(K41,RiskLevels!$H$13:$I$17,2,FALSE),"")</f>
        <v/>
      </c>
      <c r="M41" s="112"/>
      <c r="N41" s="100" t="str">
        <f>_xlfn.IFNA(VLOOKUP(M41,RiskLevels!$F$13:$G$17,2,FALSE),"")</f>
        <v/>
      </c>
      <c r="O41" s="105" t="str">
        <f t="shared" si="13"/>
        <v/>
      </c>
    </row>
    <row r="42" spans="1:15" ht="14" thickBot="1"/>
    <row r="43" spans="1:15" s="96" customFormat="1" ht="14" thickBot="1">
      <c r="A43" s="171"/>
      <c r="B43" s="198" t="s">
        <v>149</v>
      </c>
      <c r="C43" s="198"/>
      <c r="D43" s="198"/>
      <c r="E43" s="198"/>
      <c r="F43" s="198"/>
      <c r="G43" s="198"/>
      <c r="H43" s="198"/>
      <c r="I43" s="198"/>
      <c r="J43" s="198"/>
      <c r="K43" s="198"/>
      <c r="L43" s="198"/>
      <c r="M43" s="198"/>
      <c r="N43" s="198"/>
      <c r="O43" s="199"/>
    </row>
    <row r="44" spans="1:15" s="97" customFormat="1" ht="29" thickBot="1">
      <c r="A44" s="180" t="s">
        <v>231</v>
      </c>
      <c r="B44" s="95" t="s">
        <v>188</v>
      </c>
      <c r="C44" s="95"/>
      <c r="D44" s="111" t="s">
        <v>5</v>
      </c>
      <c r="E44" s="103">
        <f>_xlfn.IFNA(VLOOKUP(D44,RiskLevels!$H$13:$I$17,2,FALSE),"")</f>
        <v>4</v>
      </c>
      <c r="F44" s="114" t="s">
        <v>75</v>
      </c>
      <c r="G44" s="100" t="str">
        <f>_xlfn.IFNA(VLOOKUP(F44,RiskLevels!$F$13:$G$17,2,FALSE),"")</f>
        <v>C</v>
      </c>
      <c r="H44" s="105" t="str">
        <f t="shared" ref="H44:H47" si="14">_xlfn.IFNA(IF(G44="A",VLOOKUP(E44,ARATE,2),IF(G44="B",VLOOKUP(E44,BRATE,2),IF(G44="C",VLOOKUP(E44,CRATE,2),IF(G44="D",VLOOKUP(E44,DRATE,2),VLOOKUP(E44,ERATE,2))))),"")</f>
        <v>H</v>
      </c>
      <c r="I44" s="165" t="s">
        <v>226</v>
      </c>
      <c r="J44" s="95" t="s">
        <v>189</v>
      </c>
      <c r="K44" s="111" t="s">
        <v>4</v>
      </c>
      <c r="L44" s="102">
        <f>_xlfn.IFNA(VLOOKUP(K44,RiskLevels!$H$13:$I$17,2,FALSE),"")</f>
        <v>3</v>
      </c>
      <c r="M44" s="112" t="s">
        <v>78</v>
      </c>
      <c r="N44" s="100" t="str">
        <f>_xlfn.IFNA(VLOOKUP(M44,RiskLevels!$F$13:$G$17,2,FALSE),"")</f>
        <v>D</v>
      </c>
      <c r="O44" s="105" t="str">
        <f t="shared" ref="O44:O47" si="15">_xlfn.IFNA(IF(N44="A",VLOOKUP(L44,ARATE,2),IF(N44="B",VLOOKUP(L44,BRATE,2),IF(N44="C",VLOOKUP(L44,CRATE,2),IF(N44="D",VLOOKUP(L44,DRATE,2),VLOOKUP(L44,ERATE,2))))),"")</f>
        <v>M</v>
      </c>
    </row>
    <row r="45" spans="1:15" ht="14" thickBot="1">
      <c r="A45" s="181"/>
      <c r="B45" s="95"/>
      <c r="C45" s="95"/>
      <c r="D45" s="111"/>
      <c r="E45" s="103" t="str">
        <f>_xlfn.IFNA(VLOOKUP(D45,RiskLevels!$H$13:$I$17,2,FALSE),"")</f>
        <v/>
      </c>
      <c r="F45" s="114"/>
      <c r="G45" s="100" t="str">
        <f>_xlfn.IFNA(VLOOKUP(F45,RiskLevels!$F$13:$G$17,2,FALSE),"")</f>
        <v/>
      </c>
      <c r="H45" s="105" t="str">
        <f t="shared" si="14"/>
        <v/>
      </c>
      <c r="I45" s="93"/>
      <c r="J45" s="95"/>
      <c r="K45" s="111"/>
      <c r="L45" s="102" t="str">
        <f>_xlfn.IFNA(VLOOKUP(K45,RiskLevels!$H$13:$I$17,2,FALSE),"")</f>
        <v/>
      </c>
      <c r="M45" s="112"/>
      <c r="N45" s="100" t="str">
        <f>_xlfn.IFNA(VLOOKUP(M45,RiskLevels!$F$13:$G$17,2,FALSE),"")</f>
        <v/>
      </c>
      <c r="O45" s="105" t="str">
        <f t="shared" si="15"/>
        <v/>
      </c>
    </row>
    <row r="46" spans="1:15" ht="14" thickBot="1">
      <c r="A46" s="181"/>
      <c r="B46" s="95"/>
      <c r="C46" s="95"/>
      <c r="D46" s="111"/>
      <c r="E46" s="103" t="str">
        <f>_xlfn.IFNA(VLOOKUP(D46,RiskLevels!$H$13:$I$17,2,FALSE),"")</f>
        <v/>
      </c>
      <c r="F46" s="114"/>
      <c r="G46" s="100" t="str">
        <f>_xlfn.IFNA(VLOOKUP(F46,RiskLevels!$F$13:$G$17,2,FALSE),"")</f>
        <v/>
      </c>
      <c r="H46" s="105" t="str">
        <f t="shared" si="14"/>
        <v/>
      </c>
      <c r="I46" s="93"/>
      <c r="J46" s="95"/>
      <c r="K46" s="111"/>
      <c r="L46" s="102" t="str">
        <f>_xlfn.IFNA(VLOOKUP(K46,RiskLevels!$H$13:$I$17,2,FALSE),"")</f>
        <v/>
      </c>
      <c r="M46" s="112"/>
      <c r="N46" s="100" t="str">
        <f>_xlfn.IFNA(VLOOKUP(M46,RiskLevels!$F$13:$G$17,2,FALSE),"")</f>
        <v/>
      </c>
      <c r="O46" s="105" t="str">
        <f t="shared" si="15"/>
        <v/>
      </c>
    </row>
    <row r="47" spans="1:15" s="97" customFormat="1" ht="14" thickBot="1">
      <c r="A47" s="181"/>
      <c r="B47" s="95"/>
      <c r="C47" s="95"/>
      <c r="D47" s="111"/>
      <c r="E47" s="103" t="str">
        <f>_xlfn.IFNA(VLOOKUP(D47,RiskLevels!$H$13:$I$17,2,FALSE),"")</f>
        <v/>
      </c>
      <c r="F47" s="114"/>
      <c r="G47" s="100" t="str">
        <f>_xlfn.IFNA(VLOOKUP(F47,RiskLevels!$F$13:$G$17,2,FALSE),"")</f>
        <v/>
      </c>
      <c r="H47" s="105" t="str">
        <f t="shared" si="14"/>
        <v/>
      </c>
      <c r="I47" s="93"/>
      <c r="J47" s="95"/>
      <c r="K47" s="111"/>
      <c r="L47" s="102" t="str">
        <f>_xlfn.IFNA(VLOOKUP(K47,RiskLevels!$H$13:$I$17,2,FALSE),"")</f>
        <v/>
      </c>
      <c r="M47" s="112"/>
      <c r="N47" s="100" t="str">
        <f>_xlfn.IFNA(VLOOKUP(M47,RiskLevels!$F$13:$G$17,2,FALSE),"")</f>
        <v/>
      </c>
      <c r="O47" s="105" t="str">
        <f t="shared" si="15"/>
        <v/>
      </c>
    </row>
    <row r="48" spans="1:15" ht="14" thickBot="1"/>
    <row r="49" spans="1:15" s="96" customFormat="1" ht="14" thickBot="1">
      <c r="A49" s="171"/>
      <c r="B49" s="198" t="s">
        <v>150</v>
      </c>
      <c r="C49" s="198"/>
      <c r="D49" s="198"/>
      <c r="E49" s="198"/>
      <c r="F49" s="198"/>
      <c r="G49" s="198"/>
      <c r="H49" s="198"/>
      <c r="I49" s="198"/>
      <c r="J49" s="198"/>
      <c r="K49" s="198"/>
      <c r="L49" s="198"/>
      <c r="M49" s="198"/>
      <c r="N49" s="198"/>
      <c r="O49" s="199"/>
    </row>
    <row r="50" spans="1:15" s="97" customFormat="1" ht="43" thickBot="1">
      <c r="A50" s="180" t="s">
        <v>232</v>
      </c>
      <c r="B50" s="95" t="s">
        <v>190</v>
      </c>
      <c r="C50" s="95"/>
      <c r="D50" s="111" t="s">
        <v>5</v>
      </c>
      <c r="E50" s="103">
        <f>_xlfn.IFNA(VLOOKUP(D50,RiskLevels!$H$13:$I$17,2,FALSE),"")</f>
        <v>4</v>
      </c>
      <c r="F50" s="114" t="s">
        <v>75</v>
      </c>
      <c r="G50" s="100" t="str">
        <f>_xlfn.IFNA(VLOOKUP(F50,RiskLevels!$F$13:$G$17,2,FALSE),"")</f>
        <v>C</v>
      </c>
      <c r="H50" s="105" t="str">
        <f t="shared" ref="H50:H53" si="16">_xlfn.IFNA(IF(G50="A",VLOOKUP(E50,ARATE,2),IF(G50="B",VLOOKUP(E50,BRATE,2),IF(G50="C",VLOOKUP(E50,CRATE,2),IF(G50="D",VLOOKUP(E50,DRATE,2),VLOOKUP(E50,ERATE,2))))),"")</f>
        <v>H</v>
      </c>
      <c r="I50" s="165" t="s">
        <v>226</v>
      </c>
      <c r="J50" s="95" t="s">
        <v>191</v>
      </c>
      <c r="K50" s="111" t="s">
        <v>4</v>
      </c>
      <c r="L50" s="102">
        <f>_xlfn.IFNA(VLOOKUP(K50,RiskLevels!$H$13:$I$17,2,FALSE),"")</f>
        <v>3</v>
      </c>
      <c r="M50" s="112" t="s">
        <v>78</v>
      </c>
      <c r="N50" s="100" t="str">
        <f>_xlfn.IFNA(VLOOKUP(M50,RiskLevels!$F$13:$G$17,2,FALSE),"")</f>
        <v>D</v>
      </c>
      <c r="O50" s="105" t="str">
        <f t="shared" ref="O50:O53" si="17">_xlfn.IFNA(IF(N50="A",VLOOKUP(L50,ARATE,2),IF(N50="B",VLOOKUP(L50,BRATE,2),IF(N50="C",VLOOKUP(L50,CRATE,2),IF(N50="D",VLOOKUP(L50,DRATE,2),VLOOKUP(L50,ERATE,2))))),"")</f>
        <v>M</v>
      </c>
    </row>
    <row r="51" spans="1:15" ht="14" thickBot="1">
      <c r="A51" s="181"/>
      <c r="B51" s="95"/>
      <c r="C51" s="95"/>
      <c r="D51" s="111"/>
      <c r="E51" s="103" t="str">
        <f>_xlfn.IFNA(VLOOKUP(D51,RiskLevels!$H$13:$I$17,2,FALSE),"")</f>
        <v/>
      </c>
      <c r="F51" s="114"/>
      <c r="G51" s="100" t="str">
        <f>_xlfn.IFNA(VLOOKUP(F51,RiskLevels!$F$13:$G$17,2,FALSE),"")</f>
        <v/>
      </c>
      <c r="H51" s="105" t="str">
        <f t="shared" si="16"/>
        <v/>
      </c>
      <c r="I51" s="93"/>
      <c r="J51" s="95"/>
      <c r="K51" s="111"/>
      <c r="L51" s="102" t="str">
        <f>_xlfn.IFNA(VLOOKUP(K51,RiskLevels!$H$13:$I$17,2,FALSE),"")</f>
        <v/>
      </c>
      <c r="M51" s="112"/>
      <c r="N51" s="100" t="str">
        <f>_xlfn.IFNA(VLOOKUP(M51,RiskLevels!$F$13:$G$17,2,FALSE),"")</f>
        <v/>
      </c>
      <c r="O51" s="105" t="str">
        <f t="shared" si="17"/>
        <v/>
      </c>
    </row>
    <row r="52" spans="1:15" ht="14" thickBot="1">
      <c r="A52" s="181"/>
      <c r="B52" s="95"/>
      <c r="C52" s="95"/>
      <c r="D52" s="111"/>
      <c r="E52" s="103" t="str">
        <f>_xlfn.IFNA(VLOOKUP(D52,RiskLevels!$H$13:$I$17,2,FALSE),"")</f>
        <v/>
      </c>
      <c r="F52" s="114"/>
      <c r="G52" s="100" t="str">
        <f>_xlfn.IFNA(VLOOKUP(F52,RiskLevels!$F$13:$G$17,2,FALSE),"")</f>
        <v/>
      </c>
      <c r="H52" s="105" t="str">
        <f t="shared" si="16"/>
        <v/>
      </c>
      <c r="I52" s="93"/>
      <c r="J52" s="95"/>
      <c r="K52" s="111"/>
      <c r="L52" s="102" t="str">
        <f>_xlfn.IFNA(VLOOKUP(K52,RiskLevels!$H$13:$I$17,2,FALSE),"")</f>
        <v/>
      </c>
      <c r="M52" s="112"/>
      <c r="N52" s="100" t="str">
        <f>_xlfn.IFNA(VLOOKUP(M52,RiskLevels!$F$13:$G$17,2,FALSE),"")</f>
        <v/>
      </c>
      <c r="O52" s="105" t="str">
        <f t="shared" si="17"/>
        <v/>
      </c>
    </row>
    <row r="53" spans="1:15" s="97" customFormat="1" ht="14" thickBot="1">
      <c r="A53" s="181"/>
      <c r="B53" s="95"/>
      <c r="C53" s="95"/>
      <c r="D53" s="111"/>
      <c r="E53" s="103" t="str">
        <f>_xlfn.IFNA(VLOOKUP(D53,RiskLevels!$H$13:$I$17,2,FALSE),"")</f>
        <v/>
      </c>
      <c r="F53" s="114"/>
      <c r="G53" s="100" t="str">
        <f>_xlfn.IFNA(VLOOKUP(F53,RiskLevels!$F$13:$G$17,2,FALSE),"")</f>
        <v/>
      </c>
      <c r="H53" s="105" t="str">
        <f t="shared" si="16"/>
        <v/>
      </c>
      <c r="I53" s="93"/>
      <c r="J53" s="95"/>
      <c r="K53" s="111"/>
      <c r="L53" s="102" t="str">
        <f>_xlfn.IFNA(VLOOKUP(K53,RiskLevels!$H$13:$I$17,2,FALSE),"")</f>
        <v/>
      </c>
      <c r="M53" s="112"/>
      <c r="N53" s="100" t="str">
        <f>_xlfn.IFNA(VLOOKUP(M53,RiskLevels!$F$13:$G$17,2,FALSE),"")</f>
        <v/>
      </c>
      <c r="O53" s="105" t="str">
        <f t="shared" si="17"/>
        <v/>
      </c>
    </row>
    <row r="54" spans="1:15" ht="14" thickBot="1"/>
    <row r="55" spans="1:15" s="96" customFormat="1" ht="14" thickBot="1">
      <c r="A55" s="171"/>
      <c r="B55" s="198" t="s">
        <v>192</v>
      </c>
      <c r="C55" s="198"/>
      <c r="D55" s="198"/>
      <c r="E55" s="198"/>
      <c r="F55" s="198"/>
      <c r="G55" s="198"/>
      <c r="H55" s="198"/>
      <c r="I55" s="198"/>
      <c r="J55" s="198"/>
      <c r="K55" s="198"/>
      <c r="L55" s="198"/>
      <c r="M55" s="198"/>
      <c r="N55" s="198"/>
      <c r="O55" s="199"/>
    </row>
    <row r="56" spans="1:15" s="97" customFormat="1" ht="29" thickBot="1">
      <c r="A56" s="180" t="s">
        <v>233</v>
      </c>
      <c r="B56" s="95" t="s">
        <v>193</v>
      </c>
      <c r="C56" s="95"/>
      <c r="D56" s="111" t="s">
        <v>5</v>
      </c>
      <c r="E56" s="103">
        <f>_xlfn.IFNA(VLOOKUP(D56,RiskLevels!$H$13:$I$17,2,FALSE),"")</f>
        <v>4</v>
      </c>
      <c r="F56" s="114" t="s">
        <v>75</v>
      </c>
      <c r="G56" s="100" t="str">
        <f>_xlfn.IFNA(VLOOKUP(F56,RiskLevels!$F$13:$G$17,2,FALSE),"")</f>
        <v>C</v>
      </c>
      <c r="H56" s="105" t="str">
        <f t="shared" ref="H56:H59" si="18">_xlfn.IFNA(IF(G56="A",VLOOKUP(E56,ARATE,2),IF(G56="B",VLOOKUP(E56,BRATE,2),IF(G56="C",VLOOKUP(E56,CRATE,2),IF(G56="D",VLOOKUP(E56,DRATE,2),VLOOKUP(E56,ERATE,2))))),"")</f>
        <v>H</v>
      </c>
      <c r="I56" s="165" t="s">
        <v>226</v>
      </c>
      <c r="J56" s="95" t="s">
        <v>194</v>
      </c>
      <c r="K56" s="111" t="s">
        <v>4</v>
      </c>
      <c r="L56" s="102">
        <f>_xlfn.IFNA(VLOOKUP(K56,RiskLevels!$H$13:$I$17,2,FALSE),"")</f>
        <v>3</v>
      </c>
      <c r="M56" s="112" t="s">
        <v>78</v>
      </c>
      <c r="N56" s="100" t="str">
        <f>_xlfn.IFNA(VLOOKUP(M56,RiskLevels!$F$13:$G$17,2,FALSE),"")</f>
        <v>D</v>
      </c>
      <c r="O56" s="105" t="str">
        <f t="shared" ref="O56:O59" si="19">_xlfn.IFNA(IF(N56="A",VLOOKUP(L56,ARATE,2),IF(N56="B",VLOOKUP(L56,BRATE,2),IF(N56="C",VLOOKUP(L56,CRATE,2),IF(N56="D",VLOOKUP(L56,DRATE,2),VLOOKUP(L56,ERATE,2))))),"")</f>
        <v>M</v>
      </c>
    </row>
    <row r="57" spans="1:15" ht="14" thickBot="1">
      <c r="A57" s="181"/>
      <c r="B57" s="95"/>
      <c r="C57" s="95"/>
      <c r="D57" s="111"/>
      <c r="E57" s="103" t="str">
        <f>_xlfn.IFNA(VLOOKUP(D57,RiskLevels!$H$13:$I$17,2,FALSE),"")</f>
        <v/>
      </c>
      <c r="F57" s="114"/>
      <c r="G57" s="100" t="str">
        <f>_xlfn.IFNA(VLOOKUP(F57,RiskLevels!$F$13:$G$17,2,FALSE),"")</f>
        <v/>
      </c>
      <c r="H57" s="105" t="str">
        <f t="shared" si="18"/>
        <v/>
      </c>
      <c r="I57" s="93"/>
      <c r="J57" s="95"/>
      <c r="K57" s="111"/>
      <c r="L57" s="102" t="str">
        <f>_xlfn.IFNA(VLOOKUP(K57,RiskLevels!$H$13:$I$17,2,FALSE),"")</f>
        <v/>
      </c>
      <c r="M57" s="112"/>
      <c r="N57" s="100" t="str">
        <f>_xlfn.IFNA(VLOOKUP(M57,RiskLevels!$F$13:$G$17,2,FALSE),"")</f>
        <v/>
      </c>
      <c r="O57" s="105" t="str">
        <f t="shared" si="19"/>
        <v/>
      </c>
    </row>
    <row r="58" spans="1:15" ht="14" thickBot="1">
      <c r="A58" s="181"/>
      <c r="B58" s="95"/>
      <c r="C58" s="95"/>
      <c r="D58" s="111"/>
      <c r="E58" s="103" t="str">
        <f>_xlfn.IFNA(VLOOKUP(D58,RiskLevels!$H$13:$I$17,2,FALSE),"")</f>
        <v/>
      </c>
      <c r="F58" s="114"/>
      <c r="G58" s="100" t="str">
        <f>_xlfn.IFNA(VLOOKUP(F58,RiskLevels!$F$13:$G$17,2,FALSE),"")</f>
        <v/>
      </c>
      <c r="H58" s="105" t="str">
        <f t="shared" si="18"/>
        <v/>
      </c>
      <c r="I58" s="93"/>
      <c r="J58" s="95"/>
      <c r="K58" s="111"/>
      <c r="L58" s="102" t="str">
        <f>_xlfn.IFNA(VLOOKUP(K58,RiskLevels!$H$13:$I$17,2,FALSE),"")</f>
        <v/>
      </c>
      <c r="M58" s="112"/>
      <c r="N58" s="100" t="str">
        <f>_xlfn.IFNA(VLOOKUP(M58,RiskLevels!$F$13:$G$17,2,FALSE),"")</f>
        <v/>
      </c>
      <c r="O58" s="105" t="str">
        <f t="shared" si="19"/>
        <v/>
      </c>
    </row>
    <row r="59" spans="1:15" ht="14" thickBot="1">
      <c r="A59" s="181"/>
      <c r="B59" s="95"/>
      <c r="C59" s="95"/>
      <c r="D59" s="111"/>
      <c r="E59" s="103" t="str">
        <f>_xlfn.IFNA(VLOOKUP(D59,RiskLevels!$H$13:$I$17,2,FALSE),"")</f>
        <v/>
      </c>
      <c r="F59" s="114"/>
      <c r="G59" s="100" t="str">
        <f>_xlfn.IFNA(VLOOKUP(F59,RiskLevels!$F$13:$G$17,2,FALSE),"")</f>
        <v/>
      </c>
      <c r="H59" s="105" t="str">
        <f t="shared" si="18"/>
        <v/>
      </c>
      <c r="I59" s="93"/>
      <c r="J59" s="95"/>
      <c r="K59" s="111"/>
      <c r="L59" s="102" t="str">
        <f>_xlfn.IFNA(VLOOKUP(K59,RiskLevels!$H$13:$I$17,2,FALSE),"")</f>
        <v/>
      </c>
      <c r="M59" s="112"/>
      <c r="N59" s="100" t="str">
        <f>_xlfn.IFNA(VLOOKUP(M59,RiskLevels!$F$13:$G$17,2,FALSE),"")</f>
        <v/>
      </c>
      <c r="O59" s="105" t="str">
        <f t="shared" si="19"/>
        <v/>
      </c>
    </row>
    <row r="61" spans="1:15" ht="14" thickBot="1"/>
    <row r="62" spans="1:15" s="96" customFormat="1" ht="14" thickBot="1">
      <c r="A62" s="171"/>
      <c r="B62" s="198" t="s">
        <v>153</v>
      </c>
      <c r="C62" s="198"/>
      <c r="D62" s="198"/>
      <c r="E62" s="198"/>
      <c r="F62" s="198"/>
      <c r="G62" s="198"/>
      <c r="H62" s="198"/>
      <c r="I62" s="198"/>
      <c r="J62" s="198"/>
      <c r="K62" s="198"/>
      <c r="L62" s="198"/>
      <c r="M62" s="198"/>
      <c r="N62" s="198"/>
      <c r="O62" s="199"/>
    </row>
    <row r="63" spans="1:15" s="97" customFormat="1" ht="29" thickBot="1">
      <c r="A63" s="180" t="s">
        <v>234</v>
      </c>
      <c r="B63" s="95" t="s">
        <v>195</v>
      </c>
      <c r="C63" s="95"/>
      <c r="D63" s="111" t="s">
        <v>5</v>
      </c>
      <c r="E63" s="103">
        <f>_xlfn.IFNA(VLOOKUP(D63,RiskLevels!$H$13:$I$17,2,FALSE),"")</f>
        <v>4</v>
      </c>
      <c r="F63" s="114" t="s">
        <v>75</v>
      </c>
      <c r="G63" s="100" t="str">
        <f>_xlfn.IFNA(VLOOKUP(F63,RiskLevels!$F$13:$G$17,2,FALSE),"")</f>
        <v>C</v>
      </c>
      <c r="H63" s="105" t="str">
        <f t="shared" ref="H63:H66" si="20">_xlfn.IFNA(IF(G63="A",VLOOKUP(E63,ARATE,2),IF(G63="B",VLOOKUP(E63,BRATE,2),IF(G63="C",VLOOKUP(E63,CRATE,2),IF(G63="D",VLOOKUP(E63,DRATE,2),VLOOKUP(E63,ERATE,2))))),"")</f>
        <v>H</v>
      </c>
      <c r="I63" s="165" t="s">
        <v>226</v>
      </c>
      <c r="J63" s="95" t="s">
        <v>196</v>
      </c>
      <c r="K63" s="111" t="s">
        <v>3</v>
      </c>
      <c r="L63" s="102">
        <f>_xlfn.IFNA(VLOOKUP(K63,RiskLevels!$H$13:$I$17,2,FALSE),"")</f>
        <v>2</v>
      </c>
      <c r="M63" s="112" t="s">
        <v>78</v>
      </c>
      <c r="N63" s="100" t="str">
        <f>_xlfn.IFNA(VLOOKUP(M63,RiskLevels!$F$13:$G$17,2,FALSE),"")</f>
        <v>D</v>
      </c>
      <c r="O63" s="105" t="str">
        <f t="shared" ref="O63:O66" si="21">_xlfn.IFNA(IF(N63="A",VLOOKUP(L63,ARATE,2),IF(N63="B",VLOOKUP(L63,BRATE,2),IF(N63="C",VLOOKUP(L63,CRATE,2),IF(N63="D",VLOOKUP(L63,DRATE,2),VLOOKUP(L63,ERATE,2))))),"")</f>
        <v>L</v>
      </c>
    </row>
    <row r="64" spans="1:15" ht="14" thickBot="1">
      <c r="A64" s="181"/>
      <c r="B64" s="95"/>
      <c r="C64" s="95"/>
      <c r="D64" s="111"/>
      <c r="E64" s="103" t="str">
        <f>_xlfn.IFNA(VLOOKUP(D64,RiskLevels!$H$13:$I$17,2,FALSE),"")</f>
        <v/>
      </c>
      <c r="F64" s="114"/>
      <c r="G64" s="100" t="str">
        <f>_xlfn.IFNA(VLOOKUP(F64,RiskLevels!$F$13:$G$17,2,FALSE),"")</f>
        <v/>
      </c>
      <c r="H64" s="105" t="str">
        <f t="shared" si="20"/>
        <v/>
      </c>
      <c r="I64" s="93"/>
      <c r="J64" s="95"/>
      <c r="K64" s="111"/>
      <c r="L64" s="102" t="str">
        <f>_xlfn.IFNA(VLOOKUP(K64,RiskLevels!$H$13:$I$17,2,FALSE),"")</f>
        <v/>
      </c>
      <c r="M64" s="112"/>
      <c r="N64" s="100" t="str">
        <f>_xlfn.IFNA(VLOOKUP(M64,RiskLevels!$F$13:$G$17,2,FALSE),"")</f>
        <v/>
      </c>
      <c r="O64" s="105" t="str">
        <f t="shared" si="21"/>
        <v/>
      </c>
    </row>
    <row r="65" spans="1:15" ht="14" thickBot="1">
      <c r="A65" s="181"/>
      <c r="B65" s="95"/>
      <c r="C65" s="95"/>
      <c r="D65" s="111"/>
      <c r="E65" s="103" t="str">
        <f>_xlfn.IFNA(VLOOKUP(D65,RiskLevels!$H$13:$I$17,2,FALSE),"")</f>
        <v/>
      </c>
      <c r="F65" s="114"/>
      <c r="G65" s="100" t="str">
        <f>_xlfn.IFNA(VLOOKUP(F65,RiskLevels!$F$13:$G$17,2,FALSE),"")</f>
        <v/>
      </c>
      <c r="H65" s="105" t="str">
        <f t="shared" si="20"/>
        <v/>
      </c>
      <c r="I65" s="93"/>
      <c r="J65" s="95"/>
      <c r="K65" s="111"/>
      <c r="L65" s="102" t="str">
        <f>_xlfn.IFNA(VLOOKUP(K65,RiskLevels!$H$13:$I$17,2,FALSE),"")</f>
        <v/>
      </c>
      <c r="M65" s="112"/>
      <c r="N65" s="100" t="str">
        <f>_xlfn.IFNA(VLOOKUP(M65,RiskLevels!$F$13:$G$17,2,FALSE),"")</f>
        <v/>
      </c>
      <c r="O65" s="105" t="str">
        <f t="shared" si="21"/>
        <v/>
      </c>
    </row>
    <row r="66" spans="1:15" ht="14" thickBot="1">
      <c r="A66" s="181"/>
      <c r="B66" s="95"/>
      <c r="C66" s="95"/>
      <c r="D66" s="111"/>
      <c r="E66" s="103" t="str">
        <f>_xlfn.IFNA(VLOOKUP(D66,RiskLevels!$H$13:$I$17,2,FALSE),"")</f>
        <v/>
      </c>
      <c r="F66" s="114"/>
      <c r="G66" s="100" t="str">
        <f>_xlfn.IFNA(VLOOKUP(F66,RiskLevels!$F$13:$G$17,2,FALSE),"")</f>
        <v/>
      </c>
      <c r="H66" s="105" t="str">
        <f t="shared" si="20"/>
        <v/>
      </c>
      <c r="I66" s="93"/>
      <c r="J66" s="95"/>
      <c r="K66" s="111"/>
      <c r="L66" s="102" t="str">
        <f>_xlfn.IFNA(VLOOKUP(K66,RiskLevels!$H$13:$I$17,2,FALSE),"")</f>
        <v/>
      </c>
      <c r="M66" s="112"/>
      <c r="N66" s="100" t="str">
        <f>_xlfn.IFNA(VLOOKUP(M66,RiskLevels!$F$13:$G$17,2,FALSE),"")</f>
        <v/>
      </c>
      <c r="O66" s="105" t="str">
        <f t="shared" si="21"/>
        <v/>
      </c>
    </row>
    <row r="67" spans="1:15" ht="14" thickBot="1"/>
    <row r="68" spans="1:15" s="96" customFormat="1" ht="14" thickBot="1">
      <c r="A68" s="171"/>
      <c r="B68" s="198" t="s">
        <v>154</v>
      </c>
      <c r="C68" s="198"/>
      <c r="D68" s="198"/>
      <c r="E68" s="198"/>
      <c r="F68" s="198"/>
      <c r="G68" s="198"/>
      <c r="H68" s="198"/>
      <c r="I68" s="198"/>
      <c r="J68" s="198"/>
      <c r="K68" s="198"/>
      <c r="L68" s="198"/>
      <c r="M68" s="198"/>
      <c r="N68" s="198"/>
      <c r="O68" s="199"/>
    </row>
    <row r="69" spans="1:15" s="97" customFormat="1" ht="57" thickBot="1">
      <c r="A69" s="180" t="s">
        <v>235</v>
      </c>
      <c r="B69" s="95" t="s">
        <v>197</v>
      </c>
      <c r="C69" s="95"/>
      <c r="D69" s="111" t="s">
        <v>4</v>
      </c>
      <c r="E69" s="103">
        <f>_xlfn.IFNA(VLOOKUP(D69,RiskLevels!$H$13:$I$17,2,FALSE),"")</f>
        <v>3</v>
      </c>
      <c r="F69" s="114" t="s">
        <v>75</v>
      </c>
      <c r="G69" s="100" t="str">
        <f>_xlfn.IFNA(VLOOKUP(F69,RiskLevels!$F$13:$G$17,2,FALSE),"")</f>
        <v>C</v>
      </c>
      <c r="H69" s="105" t="str">
        <f t="shared" ref="H69:H72" si="22">_xlfn.IFNA(IF(G69="A",VLOOKUP(E69,ARATE,2),IF(G69="B",VLOOKUP(E69,BRATE,2),IF(G69="C",VLOOKUP(E69,CRATE,2),IF(G69="D",VLOOKUP(E69,DRATE,2),VLOOKUP(E69,ERATE,2))))),"")</f>
        <v>H</v>
      </c>
      <c r="I69" s="165" t="s">
        <v>226</v>
      </c>
      <c r="J69" s="95" t="s">
        <v>198</v>
      </c>
      <c r="K69" s="111" t="s">
        <v>4</v>
      </c>
      <c r="L69" s="102">
        <f>_xlfn.IFNA(VLOOKUP(K69,RiskLevels!$H$13:$I$17,2,FALSE),"")</f>
        <v>3</v>
      </c>
      <c r="M69" s="112" t="s">
        <v>78</v>
      </c>
      <c r="N69" s="100" t="str">
        <f>_xlfn.IFNA(VLOOKUP(M69,RiskLevels!$F$13:$G$17,2,FALSE),"")</f>
        <v>D</v>
      </c>
      <c r="O69" s="105" t="str">
        <f t="shared" ref="O69:O72" si="23">_xlfn.IFNA(IF(N69="A",VLOOKUP(L69,ARATE,2),IF(N69="B",VLOOKUP(L69,BRATE,2),IF(N69="C",VLOOKUP(L69,CRATE,2),IF(N69="D",VLOOKUP(L69,DRATE,2),VLOOKUP(L69,ERATE,2))))),"")</f>
        <v>M</v>
      </c>
    </row>
    <row r="70" spans="1:15" ht="14" thickBot="1">
      <c r="A70" s="181"/>
      <c r="B70" s="95"/>
      <c r="C70" s="95"/>
      <c r="D70" s="111"/>
      <c r="E70" s="103" t="str">
        <f>_xlfn.IFNA(VLOOKUP(D70,RiskLevels!$H$13:$I$17,2,FALSE),"")</f>
        <v/>
      </c>
      <c r="F70" s="114"/>
      <c r="G70" s="100" t="str">
        <f>_xlfn.IFNA(VLOOKUP(F70,RiskLevels!$F$13:$G$17,2,FALSE),"")</f>
        <v/>
      </c>
      <c r="H70" s="105" t="str">
        <f t="shared" si="22"/>
        <v/>
      </c>
      <c r="I70" s="93"/>
      <c r="J70" s="95"/>
      <c r="K70" s="111"/>
      <c r="L70" s="102" t="str">
        <f>_xlfn.IFNA(VLOOKUP(K70,RiskLevels!$H$13:$I$17,2,FALSE),"")</f>
        <v/>
      </c>
      <c r="M70" s="112"/>
      <c r="N70" s="100" t="str">
        <f>_xlfn.IFNA(VLOOKUP(M70,RiskLevels!$F$13:$G$17,2,FALSE),"")</f>
        <v/>
      </c>
      <c r="O70" s="105" t="str">
        <f t="shared" si="23"/>
        <v/>
      </c>
    </row>
    <row r="71" spans="1:15" ht="14" thickBot="1">
      <c r="A71" s="181"/>
      <c r="B71" s="95"/>
      <c r="C71" s="95"/>
      <c r="D71" s="111"/>
      <c r="E71" s="103" t="str">
        <f>_xlfn.IFNA(VLOOKUP(D71,RiskLevels!$H$13:$I$17,2,FALSE),"")</f>
        <v/>
      </c>
      <c r="F71" s="114"/>
      <c r="G71" s="100" t="str">
        <f>_xlfn.IFNA(VLOOKUP(F71,RiskLevels!$F$13:$G$17,2,FALSE),"")</f>
        <v/>
      </c>
      <c r="H71" s="105" t="str">
        <f t="shared" si="22"/>
        <v/>
      </c>
      <c r="I71" s="93"/>
      <c r="J71" s="95"/>
      <c r="K71" s="111"/>
      <c r="L71" s="102" t="str">
        <f>_xlfn.IFNA(VLOOKUP(K71,RiskLevels!$H$13:$I$17,2,FALSE),"")</f>
        <v/>
      </c>
      <c r="M71" s="112"/>
      <c r="N71" s="100" t="str">
        <f>_xlfn.IFNA(VLOOKUP(M71,RiskLevels!$F$13:$G$17,2,FALSE),"")</f>
        <v/>
      </c>
      <c r="O71" s="105" t="str">
        <f t="shared" si="23"/>
        <v/>
      </c>
    </row>
    <row r="72" spans="1:15" ht="14" thickBot="1">
      <c r="A72" s="181"/>
      <c r="B72" s="95"/>
      <c r="C72" s="95"/>
      <c r="D72" s="111"/>
      <c r="E72" s="103" t="str">
        <f>_xlfn.IFNA(VLOOKUP(D72,RiskLevels!$H$13:$I$17,2,FALSE),"")</f>
        <v/>
      </c>
      <c r="F72" s="114"/>
      <c r="G72" s="100" t="str">
        <f>_xlfn.IFNA(VLOOKUP(F72,RiskLevels!$F$13:$G$17,2,FALSE),"")</f>
        <v/>
      </c>
      <c r="H72" s="105" t="str">
        <f t="shared" si="22"/>
        <v/>
      </c>
      <c r="I72" s="93"/>
      <c r="J72" s="95"/>
      <c r="K72" s="111"/>
      <c r="L72" s="102" t="str">
        <f>_xlfn.IFNA(VLOOKUP(K72,RiskLevels!$H$13:$I$17,2,FALSE),"")</f>
        <v/>
      </c>
      <c r="M72" s="112"/>
      <c r="N72" s="100" t="str">
        <f>_xlfn.IFNA(VLOOKUP(M72,RiskLevels!$F$13:$G$17,2,FALSE),"")</f>
        <v/>
      </c>
      <c r="O72" s="105" t="str">
        <f t="shared" si="23"/>
        <v/>
      </c>
    </row>
    <row r="73" spans="1:15" ht="14" thickBot="1"/>
    <row r="74" spans="1:15" s="96" customFormat="1" ht="14" thickBot="1">
      <c r="A74" s="171"/>
      <c r="B74" s="198" t="s">
        <v>155</v>
      </c>
      <c r="C74" s="198"/>
      <c r="D74" s="198"/>
      <c r="E74" s="198"/>
      <c r="F74" s="198"/>
      <c r="G74" s="198"/>
      <c r="H74" s="198"/>
      <c r="I74" s="198"/>
      <c r="J74" s="198"/>
      <c r="K74" s="198"/>
      <c r="L74" s="198"/>
      <c r="M74" s="198"/>
      <c r="N74" s="198"/>
      <c r="O74" s="199"/>
    </row>
    <row r="75" spans="1:15" s="97" customFormat="1" ht="29" thickBot="1">
      <c r="A75" s="180" t="s">
        <v>236</v>
      </c>
      <c r="B75" s="169" t="s">
        <v>199</v>
      </c>
      <c r="C75" s="95"/>
      <c r="D75" s="111" t="s">
        <v>4</v>
      </c>
      <c r="E75" s="103">
        <f>_xlfn.IFNA(VLOOKUP(D75,RiskLevels!$H$13:$I$17,2,FALSE),"")</f>
        <v>3</v>
      </c>
      <c r="F75" s="114" t="s">
        <v>75</v>
      </c>
      <c r="G75" s="100" t="str">
        <f>_xlfn.IFNA(VLOOKUP(F75,RiskLevels!$F$13:$G$17,2,FALSE),"")</f>
        <v>C</v>
      </c>
      <c r="H75" s="105" t="str">
        <f t="shared" ref="H75:H78" si="24">_xlfn.IFNA(IF(G75="A",VLOOKUP(E75,ARATE,2),IF(G75="B",VLOOKUP(E75,BRATE,2),IF(G75="C",VLOOKUP(E75,CRATE,2),IF(G75="D",VLOOKUP(E75,DRATE,2),VLOOKUP(E75,ERATE,2))))),"")</f>
        <v>H</v>
      </c>
      <c r="I75" s="165" t="s">
        <v>226</v>
      </c>
      <c r="J75" s="169" t="s">
        <v>200</v>
      </c>
      <c r="K75" s="111" t="s">
        <v>3</v>
      </c>
      <c r="L75" s="102">
        <f>_xlfn.IFNA(VLOOKUP(K75,RiskLevels!$H$13:$I$17,2,FALSE),"")</f>
        <v>2</v>
      </c>
      <c r="M75" s="112" t="s">
        <v>78</v>
      </c>
      <c r="N75" s="100" t="str">
        <f>_xlfn.IFNA(VLOOKUP(M75,RiskLevels!$F$13:$G$17,2,FALSE),"")</f>
        <v>D</v>
      </c>
      <c r="O75" s="105" t="str">
        <f t="shared" ref="O75:O78" si="25">_xlfn.IFNA(IF(N75="A",VLOOKUP(L75,ARATE,2),IF(N75="B",VLOOKUP(L75,BRATE,2),IF(N75="C",VLOOKUP(L75,CRATE,2),IF(N75="D",VLOOKUP(L75,DRATE,2),VLOOKUP(L75,ERATE,2))))),"")</f>
        <v>L</v>
      </c>
    </row>
    <row r="76" spans="1:15" ht="14" thickBot="1">
      <c r="A76" s="181"/>
      <c r="B76" s="95"/>
      <c r="C76" s="95"/>
      <c r="D76" s="111"/>
      <c r="E76" s="103" t="str">
        <f>_xlfn.IFNA(VLOOKUP(D76,RiskLevels!$H$13:$I$17,2,FALSE),"")</f>
        <v/>
      </c>
      <c r="F76" s="114"/>
      <c r="G76" s="100" t="str">
        <f>_xlfn.IFNA(VLOOKUP(F76,RiskLevels!$F$13:$G$17,2,FALSE),"")</f>
        <v/>
      </c>
      <c r="H76" s="105" t="str">
        <f t="shared" si="24"/>
        <v/>
      </c>
      <c r="I76" s="93"/>
      <c r="J76" s="95"/>
      <c r="K76" s="111"/>
      <c r="L76" s="102" t="str">
        <f>_xlfn.IFNA(VLOOKUP(K76,RiskLevels!$H$13:$I$17,2,FALSE),"")</f>
        <v/>
      </c>
      <c r="M76" s="112"/>
      <c r="N76" s="100" t="str">
        <f>_xlfn.IFNA(VLOOKUP(M76,RiskLevels!$F$13:$G$17,2,FALSE),"")</f>
        <v/>
      </c>
      <c r="O76" s="105" t="str">
        <f t="shared" si="25"/>
        <v/>
      </c>
    </row>
    <row r="77" spans="1:15" ht="14" thickBot="1">
      <c r="A77" s="181"/>
      <c r="B77" s="95"/>
      <c r="C77" s="95"/>
      <c r="D77" s="111"/>
      <c r="E77" s="103" t="str">
        <f>_xlfn.IFNA(VLOOKUP(D77,RiskLevels!$H$13:$I$17,2,FALSE),"")</f>
        <v/>
      </c>
      <c r="F77" s="114"/>
      <c r="G77" s="100" t="str">
        <f>_xlfn.IFNA(VLOOKUP(F77,RiskLevels!$F$13:$G$17,2,FALSE),"")</f>
        <v/>
      </c>
      <c r="H77" s="105" t="str">
        <f t="shared" si="24"/>
        <v/>
      </c>
      <c r="I77" s="93"/>
      <c r="J77" s="95"/>
      <c r="K77" s="111"/>
      <c r="L77" s="102" t="str">
        <f>_xlfn.IFNA(VLOOKUP(K77,RiskLevels!$H$13:$I$17,2,FALSE),"")</f>
        <v/>
      </c>
      <c r="M77" s="112"/>
      <c r="N77" s="100" t="str">
        <f>_xlfn.IFNA(VLOOKUP(M77,RiskLevels!$F$13:$G$17,2,FALSE),"")</f>
        <v/>
      </c>
      <c r="O77" s="105" t="str">
        <f t="shared" si="25"/>
        <v/>
      </c>
    </row>
    <row r="78" spans="1:15" ht="14" thickBot="1">
      <c r="A78" s="181"/>
      <c r="B78" s="95"/>
      <c r="C78" s="95"/>
      <c r="D78" s="111"/>
      <c r="E78" s="103" t="str">
        <f>_xlfn.IFNA(VLOOKUP(D78,RiskLevels!$H$13:$I$17,2,FALSE),"")</f>
        <v/>
      </c>
      <c r="F78" s="114"/>
      <c r="G78" s="100" t="str">
        <f>_xlfn.IFNA(VLOOKUP(F78,RiskLevels!$F$13:$G$17,2,FALSE),"")</f>
        <v/>
      </c>
      <c r="H78" s="105" t="str">
        <f t="shared" si="24"/>
        <v/>
      </c>
      <c r="I78" s="93"/>
      <c r="J78" s="95"/>
      <c r="K78" s="111"/>
      <c r="L78" s="102" t="str">
        <f>_xlfn.IFNA(VLOOKUP(K78,RiskLevels!$H$13:$I$17,2,FALSE),"")</f>
        <v/>
      </c>
      <c r="M78" s="112"/>
      <c r="N78" s="100" t="str">
        <f>_xlfn.IFNA(VLOOKUP(M78,RiskLevels!$F$13:$G$17,2,FALSE),"")</f>
        <v/>
      </c>
      <c r="O78" s="105" t="str">
        <f t="shared" si="25"/>
        <v/>
      </c>
    </row>
    <row r="79" spans="1:15" ht="14" thickBot="1"/>
    <row r="80" spans="1:15" s="96" customFormat="1" ht="14" thickBot="1">
      <c r="A80" s="171"/>
      <c r="B80" s="198" t="s">
        <v>176</v>
      </c>
      <c r="C80" s="198"/>
      <c r="D80" s="198"/>
      <c r="E80" s="198"/>
      <c r="F80" s="198"/>
      <c r="G80" s="198"/>
      <c r="H80" s="198"/>
      <c r="I80" s="198"/>
      <c r="J80" s="198"/>
      <c r="K80" s="198"/>
      <c r="L80" s="198"/>
      <c r="M80" s="198"/>
      <c r="N80" s="198"/>
      <c r="O80" s="199"/>
    </row>
    <row r="81" spans="1:15" s="97" customFormat="1" ht="29" thickBot="1">
      <c r="A81" s="180" t="s">
        <v>237</v>
      </c>
      <c r="B81" s="169" t="s">
        <v>201</v>
      </c>
      <c r="C81" s="95"/>
      <c r="D81" s="111" t="s">
        <v>3</v>
      </c>
      <c r="E81" s="103">
        <f>_xlfn.IFNA(VLOOKUP(D81,RiskLevels!$H$13:$I$17,2,FALSE),"")</f>
        <v>2</v>
      </c>
      <c r="F81" s="114" t="s">
        <v>75</v>
      </c>
      <c r="G81" s="100" t="str">
        <f>_xlfn.IFNA(VLOOKUP(F81,RiskLevels!$F$13:$G$17,2,FALSE),"")</f>
        <v>C</v>
      </c>
      <c r="H81" s="105" t="str">
        <f t="shared" ref="H81:H84" si="26">_xlfn.IFNA(IF(G81="A",VLOOKUP(E81,ARATE,2),IF(G81="B",VLOOKUP(E81,BRATE,2),IF(G81="C",VLOOKUP(E81,CRATE,2),IF(G81="D",VLOOKUP(E81,DRATE,2),VLOOKUP(E81,ERATE,2))))),"")</f>
        <v>M</v>
      </c>
      <c r="I81" s="165" t="s">
        <v>226</v>
      </c>
      <c r="J81" s="169" t="s">
        <v>202</v>
      </c>
      <c r="K81" s="111" t="s">
        <v>3</v>
      </c>
      <c r="L81" s="102">
        <f>_xlfn.IFNA(VLOOKUP(K81,RiskLevels!$H$13:$I$17,2,FALSE),"")</f>
        <v>2</v>
      </c>
      <c r="M81" s="112" t="s">
        <v>78</v>
      </c>
      <c r="N81" s="100" t="str">
        <f>_xlfn.IFNA(VLOOKUP(M81,RiskLevels!$F$13:$G$17,2,FALSE),"")</f>
        <v>D</v>
      </c>
      <c r="O81" s="105" t="str">
        <f t="shared" ref="O81:O84" si="27">_xlfn.IFNA(IF(N81="A",VLOOKUP(L81,ARATE,2),IF(N81="B",VLOOKUP(L81,BRATE,2),IF(N81="C",VLOOKUP(L81,CRATE,2),IF(N81="D",VLOOKUP(L81,DRATE,2),VLOOKUP(L81,ERATE,2))))),"")</f>
        <v>L</v>
      </c>
    </row>
    <row r="82" spans="1:15" ht="14" thickBot="1">
      <c r="A82" s="181"/>
      <c r="B82" s="95"/>
      <c r="C82" s="95"/>
      <c r="D82" s="111"/>
      <c r="E82" s="103" t="str">
        <f>_xlfn.IFNA(VLOOKUP(D82,RiskLevels!$H$13:$I$17,2,FALSE),"")</f>
        <v/>
      </c>
      <c r="F82" s="114"/>
      <c r="G82" s="100" t="str">
        <f>_xlfn.IFNA(VLOOKUP(F82,RiskLevels!$F$13:$G$17,2,FALSE),"")</f>
        <v/>
      </c>
      <c r="H82" s="105" t="str">
        <f t="shared" si="26"/>
        <v/>
      </c>
      <c r="I82" s="93"/>
      <c r="J82" s="95"/>
      <c r="K82" s="111"/>
      <c r="L82" s="102" t="str">
        <f>_xlfn.IFNA(VLOOKUP(K82,RiskLevels!$H$13:$I$17,2,FALSE),"")</f>
        <v/>
      </c>
      <c r="M82" s="112"/>
      <c r="N82" s="100" t="str">
        <f>_xlfn.IFNA(VLOOKUP(M82,RiskLevels!$F$13:$G$17,2,FALSE),"")</f>
        <v/>
      </c>
      <c r="O82" s="105" t="str">
        <f t="shared" si="27"/>
        <v/>
      </c>
    </row>
    <row r="83" spans="1:15" ht="14" thickBot="1">
      <c r="A83" s="181"/>
      <c r="B83" s="95"/>
      <c r="C83" s="95"/>
      <c r="D83" s="111"/>
      <c r="E83" s="103" t="str">
        <f>_xlfn.IFNA(VLOOKUP(D83,RiskLevels!$H$13:$I$17,2,FALSE),"")</f>
        <v/>
      </c>
      <c r="F83" s="114"/>
      <c r="G83" s="100" t="str">
        <f>_xlfn.IFNA(VLOOKUP(F83,RiskLevels!$F$13:$G$17,2,FALSE),"")</f>
        <v/>
      </c>
      <c r="H83" s="105" t="str">
        <f t="shared" si="26"/>
        <v/>
      </c>
      <c r="I83" s="93"/>
      <c r="J83" s="95"/>
      <c r="K83" s="111"/>
      <c r="L83" s="102" t="str">
        <f>_xlfn.IFNA(VLOOKUP(K83,RiskLevels!$H$13:$I$17,2,FALSE),"")</f>
        <v/>
      </c>
      <c r="M83" s="112"/>
      <c r="N83" s="100" t="str">
        <f>_xlfn.IFNA(VLOOKUP(M83,RiskLevels!$F$13:$G$17,2,FALSE),"")</f>
        <v/>
      </c>
      <c r="O83" s="105" t="str">
        <f t="shared" si="27"/>
        <v/>
      </c>
    </row>
    <row r="84" spans="1:15" ht="14" thickBot="1">
      <c r="A84" s="181"/>
      <c r="B84" s="95"/>
      <c r="C84" s="95"/>
      <c r="D84" s="111"/>
      <c r="E84" s="103" t="str">
        <f>_xlfn.IFNA(VLOOKUP(D84,RiskLevels!$H$13:$I$17,2,FALSE),"")</f>
        <v/>
      </c>
      <c r="F84" s="114"/>
      <c r="G84" s="100" t="str">
        <f>_xlfn.IFNA(VLOOKUP(F84,RiskLevels!$F$13:$G$17,2,FALSE),"")</f>
        <v/>
      </c>
      <c r="H84" s="105" t="str">
        <f t="shared" si="26"/>
        <v/>
      </c>
      <c r="I84" s="93"/>
      <c r="J84" s="95"/>
      <c r="K84" s="111"/>
      <c r="L84" s="102" t="str">
        <f>_xlfn.IFNA(VLOOKUP(K84,RiskLevels!$H$13:$I$17,2,FALSE),"")</f>
        <v/>
      </c>
      <c r="M84" s="112"/>
      <c r="N84" s="100" t="str">
        <f>_xlfn.IFNA(VLOOKUP(M84,RiskLevels!$F$13:$G$17,2,FALSE),"")</f>
        <v/>
      </c>
      <c r="O84" s="105" t="str">
        <f t="shared" si="27"/>
        <v/>
      </c>
    </row>
    <row r="85" spans="1:15" ht="14" thickBot="1"/>
    <row r="86" spans="1:15" s="96" customFormat="1" ht="14" thickBot="1">
      <c r="A86" s="171"/>
      <c r="B86" s="198" t="s">
        <v>157</v>
      </c>
      <c r="C86" s="198"/>
      <c r="D86" s="198"/>
      <c r="E86" s="198"/>
      <c r="F86" s="198"/>
      <c r="G86" s="198"/>
      <c r="H86" s="198"/>
      <c r="I86" s="198"/>
      <c r="J86" s="198"/>
      <c r="K86" s="198"/>
      <c r="L86" s="198"/>
      <c r="M86" s="198"/>
      <c r="N86" s="198"/>
      <c r="O86" s="199"/>
    </row>
    <row r="87" spans="1:15" s="97" customFormat="1" ht="43" thickBot="1">
      <c r="A87" s="180" t="s">
        <v>106</v>
      </c>
      <c r="B87" s="169" t="s">
        <v>203</v>
      </c>
      <c r="C87" s="95"/>
      <c r="D87" s="111" t="s">
        <v>4</v>
      </c>
      <c r="E87" s="103">
        <f>_xlfn.IFNA(VLOOKUP(D87,RiskLevels!$H$13:$I$17,2,FALSE),"")</f>
        <v>3</v>
      </c>
      <c r="F87" s="114" t="s">
        <v>75</v>
      </c>
      <c r="G87" s="100" t="str">
        <f>_xlfn.IFNA(VLOOKUP(F87,RiskLevels!$F$13:$G$17,2,FALSE),"")</f>
        <v>C</v>
      </c>
      <c r="H87" s="105" t="str">
        <f t="shared" ref="H87:H90" si="28">_xlfn.IFNA(IF(G87="A",VLOOKUP(E87,ARATE,2),IF(G87="B",VLOOKUP(E87,BRATE,2),IF(G87="C",VLOOKUP(E87,CRATE,2),IF(G87="D",VLOOKUP(E87,DRATE,2),VLOOKUP(E87,ERATE,2))))),"")</f>
        <v>H</v>
      </c>
      <c r="I87" s="165" t="s">
        <v>226</v>
      </c>
      <c r="J87" s="95" t="s">
        <v>204</v>
      </c>
      <c r="K87" s="111" t="s">
        <v>3</v>
      </c>
      <c r="L87" s="102">
        <f>_xlfn.IFNA(VLOOKUP(K87,RiskLevels!$H$13:$I$17,2,FALSE),"")</f>
        <v>2</v>
      </c>
      <c r="M87" s="112" t="s">
        <v>78</v>
      </c>
      <c r="N87" s="100" t="str">
        <f>_xlfn.IFNA(VLOOKUP(M87,RiskLevels!$F$13:$G$17,2,FALSE),"")</f>
        <v>D</v>
      </c>
      <c r="O87" s="105" t="str">
        <f t="shared" ref="O87:O90" si="29">_xlfn.IFNA(IF(N87="A",VLOOKUP(L87,ARATE,2),IF(N87="B",VLOOKUP(L87,BRATE,2),IF(N87="C",VLOOKUP(L87,CRATE,2),IF(N87="D",VLOOKUP(L87,DRATE,2),VLOOKUP(L87,ERATE,2))))),"")</f>
        <v>L</v>
      </c>
    </row>
    <row r="88" spans="1:15" ht="14" thickBot="1">
      <c r="A88" s="181"/>
      <c r="B88" s="95"/>
      <c r="C88" s="95"/>
      <c r="D88" s="111"/>
      <c r="E88" s="103" t="str">
        <f>_xlfn.IFNA(VLOOKUP(D88,RiskLevels!$H$13:$I$17,2,FALSE),"")</f>
        <v/>
      </c>
      <c r="F88" s="114"/>
      <c r="G88" s="100" t="str">
        <f>_xlfn.IFNA(VLOOKUP(F88,RiskLevels!$F$13:$G$17,2,FALSE),"")</f>
        <v/>
      </c>
      <c r="H88" s="105" t="str">
        <f t="shared" si="28"/>
        <v/>
      </c>
      <c r="I88" s="93"/>
      <c r="J88" s="95"/>
      <c r="K88" s="111"/>
      <c r="L88" s="102" t="str">
        <f>_xlfn.IFNA(VLOOKUP(K88,RiskLevels!$H$13:$I$17,2,FALSE),"")</f>
        <v/>
      </c>
      <c r="M88" s="112"/>
      <c r="N88" s="100" t="str">
        <f>_xlfn.IFNA(VLOOKUP(M88,RiskLevels!$F$13:$G$17,2,FALSE),"")</f>
        <v/>
      </c>
      <c r="O88" s="105" t="str">
        <f t="shared" si="29"/>
        <v/>
      </c>
    </row>
    <row r="89" spans="1:15" ht="14" thickBot="1">
      <c r="A89" s="181"/>
      <c r="B89" s="95"/>
      <c r="C89" s="95"/>
      <c r="D89" s="111"/>
      <c r="E89" s="103" t="str">
        <f>_xlfn.IFNA(VLOOKUP(D89,RiskLevels!$H$13:$I$17,2,FALSE),"")</f>
        <v/>
      </c>
      <c r="F89" s="114"/>
      <c r="G89" s="100" t="str">
        <f>_xlfn.IFNA(VLOOKUP(F89,RiskLevels!$F$13:$G$17,2,FALSE),"")</f>
        <v/>
      </c>
      <c r="H89" s="105" t="str">
        <f t="shared" si="28"/>
        <v/>
      </c>
      <c r="I89" s="93"/>
      <c r="J89" s="95"/>
      <c r="K89" s="111"/>
      <c r="L89" s="102" t="str">
        <f>_xlfn.IFNA(VLOOKUP(K89,RiskLevels!$H$13:$I$17,2,FALSE),"")</f>
        <v/>
      </c>
      <c r="M89" s="112"/>
      <c r="N89" s="100" t="str">
        <f>_xlfn.IFNA(VLOOKUP(M89,RiskLevels!$F$13:$G$17,2,FALSE),"")</f>
        <v/>
      </c>
      <c r="O89" s="105" t="str">
        <f t="shared" si="29"/>
        <v/>
      </c>
    </row>
    <row r="90" spans="1:15" ht="14" thickBot="1">
      <c r="A90" s="181"/>
      <c r="B90" s="95"/>
      <c r="C90" s="95"/>
      <c r="D90" s="111"/>
      <c r="E90" s="103" t="str">
        <f>_xlfn.IFNA(VLOOKUP(D90,RiskLevels!$H$13:$I$17,2,FALSE),"")</f>
        <v/>
      </c>
      <c r="F90" s="114"/>
      <c r="G90" s="100" t="str">
        <f>_xlfn.IFNA(VLOOKUP(F90,RiskLevels!$F$13:$G$17,2,FALSE),"")</f>
        <v/>
      </c>
      <c r="H90" s="105" t="str">
        <f t="shared" si="28"/>
        <v/>
      </c>
      <c r="I90" s="93"/>
      <c r="J90" s="95"/>
      <c r="K90" s="111"/>
      <c r="L90" s="102" t="str">
        <f>_xlfn.IFNA(VLOOKUP(K90,RiskLevels!$H$13:$I$17,2,FALSE),"")</f>
        <v/>
      </c>
      <c r="M90" s="112"/>
      <c r="N90" s="100" t="str">
        <f>_xlfn.IFNA(VLOOKUP(M90,RiskLevels!$F$13:$G$17,2,FALSE),"")</f>
        <v/>
      </c>
      <c r="O90" s="105" t="str">
        <f t="shared" si="29"/>
        <v/>
      </c>
    </row>
    <row r="91" spans="1:15">
      <c r="A91" s="166"/>
      <c r="B91" s="167"/>
      <c r="C91" s="167"/>
      <c r="D91" s="155"/>
      <c r="E91" s="156"/>
      <c r="F91" s="157"/>
      <c r="G91" s="158"/>
      <c r="H91" s="159"/>
      <c r="I91" s="168"/>
      <c r="J91" s="167"/>
      <c r="K91" s="155"/>
      <c r="L91" s="158"/>
      <c r="M91" s="160"/>
      <c r="N91" s="158"/>
      <c r="O91" s="159"/>
    </row>
    <row r="92" spans="1:15" ht="14" thickBot="1">
      <c r="D92" s="2" t="s">
        <v>177</v>
      </c>
    </row>
    <row r="93" spans="1:15" s="96" customFormat="1" ht="14" thickBot="1">
      <c r="A93" s="171"/>
      <c r="B93" s="198" t="s">
        <v>178</v>
      </c>
      <c r="C93" s="198"/>
      <c r="D93" s="198"/>
      <c r="E93" s="198"/>
      <c r="F93" s="198"/>
      <c r="G93" s="198"/>
      <c r="H93" s="198"/>
      <c r="I93" s="198"/>
      <c r="J93" s="198"/>
      <c r="K93" s="198"/>
      <c r="L93" s="198"/>
      <c r="M93" s="198"/>
      <c r="N93" s="198"/>
      <c r="O93" s="199"/>
    </row>
    <row r="94" spans="1:15" s="97" customFormat="1" ht="43" thickBot="1">
      <c r="A94" s="180" t="s">
        <v>243</v>
      </c>
      <c r="B94" s="169" t="s">
        <v>205</v>
      </c>
      <c r="C94" s="95"/>
      <c r="D94" s="111" t="s">
        <v>5</v>
      </c>
      <c r="E94" s="103">
        <f>_xlfn.IFNA(VLOOKUP(D94,RiskLevels!$H$13:$I$17,2,FALSE),"")</f>
        <v>4</v>
      </c>
      <c r="F94" s="114" t="s">
        <v>75</v>
      </c>
      <c r="G94" s="100" t="str">
        <f>_xlfn.IFNA(VLOOKUP(F94,RiskLevels!$F$13:$G$17,2,FALSE),"")</f>
        <v>C</v>
      </c>
      <c r="H94" s="105" t="str">
        <f t="shared" ref="H94:H97" si="30">_xlfn.IFNA(IF(G94="A",VLOOKUP(E94,ARATE,2),IF(G94="B",VLOOKUP(E94,BRATE,2),IF(G94="C",VLOOKUP(E94,CRATE,2),IF(G94="D",VLOOKUP(E94,DRATE,2),VLOOKUP(E94,ERATE,2))))),"")</f>
        <v>H</v>
      </c>
      <c r="I94" s="165" t="s">
        <v>226</v>
      </c>
      <c r="J94" s="95" t="s">
        <v>206</v>
      </c>
      <c r="K94" s="111" t="s">
        <v>4</v>
      </c>
      <c r="L94" s="102">
        <f>_xlfn.IFNA(VLOOKUP(K94,RiskLevels!$H$13:$I$17,2,FALSE),"")</f>
        <v>3</v>
      </c>
      <c r="M94" s="112" t="s">
        <v>78</v>
      </c>
      <c r="N94" s="100" t="str">
        <f>_xlfn.IFNA(VLOOKUP(M94,RiskLevels!$F$13:$G$17,2,FALSE),"")</f>
        <v>D</v>
      </c>
      <c r="O94" s="105" t="str">
        <f t="shared" ref="O94:O97" si="31">_xlfn.IFNA(IF(N94="A",VLOOKUP(L94,ARATE,2),IF(N94="B",VLOOKUP(L94,BRATE,2),IF(N94="C",VLOOKUP(L94,CRATE,2),IF(N94="D",VLOOKUP(L94,DRATE,2),VLOOKUP(L94,ERATE,2))))),"")</f>
        <v>M</v>
      </c>
    </row>
    <row r="95" spans="1:15" ht="14" thickBot="1">
      <c r="A95" s="181"/>
      <c r="B95" s="95"/>
      <c r="C95" s="95"/>
      <c r="D95" s="111"/>
      <c r="E95" s="103" t="str">
        <f>_xlfn.IFNA(VLOOKUP(D95,RiskLevels!$H$13:$I$17,2,FALSE),"")</f>
        <v/>
      </c>
      <c r="F95" s="114"/>
      <c r="G95" s="100" t="str">
        <f>_xlfn.IFNA(VLOOKUP(F95,RiskLevels!$F$13:$G$17,2,FALSE),"")</f>
        <v/>
      </c>
      <c r="H95" s="105" t="str">
        <f t="shared" si="30"/>
        <v/>
      </c>
      <c r="I95" s="93"/>
      <c r="J95" s="95"/>
      <c r="K95" s="111"/>
      <c r="L95" s="102" t="str">
        <f>_xlfn.IFNA(VLOOKUP(K95,RiskLevels!$H$13:$I$17,2,FALSE),"")</f>
        <v/>
      </c>
      <c r="M95" s="112"/>
      <c r="N95" s="100" t="str">
        <f>_xlfn.IFNA(VLOOKUP(M95,RiskLevels!$F$13:$G$17,2,FALSE),"")</f>
        <v/>
      </c>
      <c r="O95" s="105" t="str">
        <f t="shared" si="31"/>
        <v/>
      </c>
    </row>
    <row r="96" spans="1:15" ht="14" thickBot="1">
      <c r="A96" s="181"/>
      <c r="B96" s="95"/>
      <c r="C96" s="95"/>
      <c r="D96" s="111"/>
      <c r="E96" s="103" t="str">
        <f>_xlfn.IFNA(VLOOKUP(D96,RiskLevels!$H$13:$I$17,2,FALSE),"")</f>
        <v/>
      </c>
      <c r="F96" s="114"/>
      <c r="G96" s="100" t="str">
        <f>_xlfn.IFNA(VLOOKUP(F96,RiskLevels!$F$13:$G$17,2,FALSE),"")</f>
        <v/>
      </c>
      <c r="H96" s="105" t="str">
        <f t="shared" si="30"/>
        <v/>
      </c>
      <c r="I96" s="93"/>
      <c r="J96" s="95"/>
      <c r="K96" s="111"/>
      <c r="L96" s="102" t="str">
        <f>_xlfn.IFNA(VLOOKUP(K96,RiskLevels!$H$13:$I$17,2,FALSE),"")</f>
        <v/>
      </c>
      <c r="M96" s="112"/>
      <c r="N96" s="100" t="str">
        <f>_xlfn.IFNA(VLOOKUP(M96,RiskLevels!$F$13:$G$17,2,FALSE),"")</f>
        <v/>
      </c>
      <c r="O96" s="105" t="str">
        <f t="shared" si="31"/>
        <v/>
      </c>
    </row>
    <row r="97" spans="1:15" ht="14" thickBot="1">
      <c r="A97" s="181"/>
      <c r="B97" s="95"/>
      <c r="C97" s="95"/>
      <c r="D97" s="111"/>
      <c r="E97" s="103" t="str">
        <f>_xlfn.IFNA(VLOOKUP(D97,RiskLevels!$H$13:$I$17,2,FALSE),"")</f>
        <v/>
      </c>
      <c r="F97" s="114"/>
      <c r="G97" s="100" t="str">
        <f>_xlfn.IFNA(VLOOKUP(F97,RiskLevels!$F$13:$G$17,2,FALSE),"")</f>
        <v/>
      </c>
      <c r="H97" s="105" t="str">
        <f t="shared" si="30"/>
        <v/>
      </c>
      <c r="I97" s="93"/>
      <c r="J97" s="95"/>
      <c r="K97" s="111"/>
      <c r="L97" s="102" t="str">
        <f>_xlfn.IFNA(VLOOKUP(K97,RiskLevels!$H$13:$I$17,2,FALSE),"")</f>
        <v/>
      </c>
      <c r="M97" s="112"/>
      <c r="N97" s="100" t="str">
        <f>_xlfn.IFNA(VLOOKUP(M97,RiskLevels!$F$13:$G$17,2,FALSE),"")</f>
        <v/>
      </c>
      <c r="O97" s="105" t="str">
        <f t="shared" si="31"/>
        <v/>
      </c>
    </row>
    <row r="99" spans="1:15" ht="14" thickBot="1"/>
    <row r="100" spans="1:15" s="96" customFormat="1" ht="14" thickBot="1">
      <c r="A100" s="171"/>
      <c r="B100" s="198" t="s">
        <v>31</v>
      </c>
      <c r="C100" s="198"/>
      <c r="D100" s="198"/>
      <c r="E100" s="198"/>
      <c r="F100" s="198"/>
      <c r="G100" s="198"/>
      <c r="H100" s="198"/>
      <c r="I100" s="198"/>
      <c r="J100" s="198"/>
      <c r="K100" s="198"/>
      <c r="L100" s="198"/>
      <c r="M100" s="198"/>
      <c r="N100" s="198"/>
      <c r="O100" s="199"/>
    </row>
    <row r="101" spans="1:15" s="97" customFormat="1" ht="29" thickBot="1">
      <c r="A101" s="180" t="s">
        <v>57</v>
      </c>
      <c r="B101" s="95" t="s">
        <v>213</v>
      </c>
      <c r="C101" s="95"/>
      <c r="D101" s="111" t="s">
        <v>5</v>
      </c>
      <c r="E101" s="103">
        <f>_xlfn.IFNA(VLOOKUP(D101,RiskLevels!$H$13:$I$17,2,FALSE),"")</f>
        <v>4</v>
      </c>
      <c r="F101" s="114" t="s">
        <v>75</v>
      </c>
      <c r="G101" s="100" t="str">
        <f>_xlfn.IFNA(VLOOKUP(F101,RiskLevels!$F$13:$G$17,2,FALSE),"")</f>
        <v>C</v>
      </c>
      <c r="H101" s="105" t="str">
        <f t="shared" ref="H101:H104" si="32">_xlfn.IFNA(IF(G101="A",VLOOKUP(E101,ARATE,2),IF(G101="B",VLOOKUP(E101,BRATE,2),IF(G101="C",VLOOKUP(E101,CRATE,2),IF(G101="D",VLOOKUP(E101,DRATE,2),VLOOKUP(E101,ERATE,2))))),"")</f>
        <v>H</v>
      </c>
      <c r="I101" s="165" t="s">
        <v>226</v>
      </c>
      <c r="J101" s="95" t="s">
        <v>214</v>
      </c>
      <c r="K101" s="111" t="s">
        <v>4</v>
      </c>
      <c r="L101" s="102">
        <f>_xlfn.IFNA(VLOOKUP(K101,RiskLevels!$H$13:$I$17,2,FALSE),"")</f>
        <v>3</v>
      </c>
      <c r="M101" s="112" t="s">
        <v>78</v>
      </c>
      <c r="N101" s="100" t="str">
        <f>_xlfn.IFNA(VLOOKUP(M101,RiskLevels!$F$13:$G$17,2,FALSE),"")</f>
        <v>D</v>
      </c>
      <c r="O101" s="105" t="str">
        <f t="shared" ref="O101:O104" si="33">_xlfn.IFNA(IF(N101="A",VLOOKUP(L101,ARATE,2),IF(N101="B",VLOOKUP(L101,BRATE,2),IF(N101="C",VLOOKUP(L101,CRATE,2),IF(N101="D",VLOOKUP(L101,DRATE,2),VLOOKUP(L101,ERATE,2))))),"")</f>
        <v>M</v>
      </c>
    </row>
    <row r="102" spans="1:15" ht="14" thickBot="1">
      <c r="A102" s="181"/>
      <c r="B102" s="95"/>
      <c r="C102" s="95"/>
      <c r="D102" s="111"/>
      <c r="E102" s="103" t="str">
        <f>_xlfn.IFNA(VLOOKUP(D102,RiskLevels!$H$13:$I$17,2,FALSE),"")</f>
        <v/>
      </c>
      <c r="F102" s="114"/>
      <c r="G102" s="100" t="str">
        <f>_xlfn.IFNA(VLOOKUP(F102,RiskLevels!$F$13:$G$17,2,FALSE),"")</f>
        <v/>
      </c>
      <c r="H102" s="105" t="str">
        <f t="shared" si="32"/>
        <v/>
      </c>
      <c r="I102" s="93"/>
      <c r="J102" s="95"/>
      <c r="K102" s="111"/>
      <c r="L102" s="102" t="str">
        <f>_xlfn.IFNA(VLOOKUP(K102,RiskLevels!$H$13:$I$17,2,FALSE),"")</f>
        <v/>
      </c>
      <c r="M102" s="112"/>
      <c r="N102" s="100" t="str">
        <f>_xlfn.IFNA(VLOOKUP(M102,RiskLevels!$F$13:$G$17,2,FALSE),"")</f>
        <v/>
      </c>
      <c r="O102" s="105" t="str">
        <f t="shared" si="33"/>
        <v/>
      </c>
    </row>
    <row r="103" spans="1:15" ht="14" thickBot="1">
      <c r="A103" s="181"/>
      <c r="B103" s="95"/>
      <c r="C103" s="95"/>
      <c r="D103" s="111"/>
      <c r="E103" s="103" t="str">
        <f>_xlfn.IFNA(VLOOKUP(D103,RiskLevels!$H$13:$I$17,2,FALSE),"")</f>
        <v/>
      </c>
      <c r="F103" s="114"/>
      <c r="G103" s="100" t="str">
        <f>_xlfn.IFNA(VLOOKUP(F103,RiskLevels!$F$13:$G$17,2,FALSE),"")</f>
        <v/>
      </c>
      <c r="H103" s="105" t="str">
        <f t="shared" si="32"/>
        <v/>
      </c>
      <c r="I103" s="93"/>
      <c r="J103" s="95"/>
      <c r="K103" s="111"/>
      <c r="L103" s="102" t="str">
        <f>_xlfn.IFNA(VLOOKUP(K103,RiskLevels!$H$13:$I$17,2,FALSE),"")</f>
        <v/>
      </c>
      <c r="M103" s="112"/>
      <c r="N103" s="100" t="str">
        <f>_xlfn.IFNA(VLOOKUP(M103,RiskLevels!$F$13:$G$17,2,FALSE),"")</f>
        <v/>
      </c>
      <c r="O103" s="105" t="str">
        <f t="shared" si="33"/>
        <v/>
      </c>
    </row>
    <row r="104" spans="1:15" ht="14" thickBot="1">
      <c r="A104" s="181"/>
      <c r="B104" s="95"/>
      <c r="C104" s="95"/>
      <c r="D104" s="111"/>
      <c r="E104" s="103" t="str">
        <f>_xlfn.IFNA(VLOOKUP(D104,RiskLevels!$H$13:$I$17,2,FALSE),"")</f>
        <v/>
      </c>
      <c r="F104" s="114"/>
      <c r="G104" s="100" t="str">
        <f>_xlfn.IFNA(VLOOKUP(F104,RiskLevels!$F$13:$G$17,2,FALSE),"")</f>
        <v/>
      </c>
      <c r="H104" s="105" t="str">
        <f t="shared" si="32"/>
        <v/>
      </c>
      <c r="I104" s="93"/>
      <c r="J104" s="95"/>
      <c r="K104" s="111"/>
      <c r="L104" s="102" t="str">
        <f>_xlfn.IFNA(VLOOKUP(K104,RiskLevels!$H$13:$I$17,2,FALSE),"")</f>
        <v/>
      </c>
      <c r="M104" s="112"/>
      <c r="N104" s="100" t="str">
        <f>_xlfn.IFNA(VLOOKUP(M104,RiskLevels!$F$13:$G$17,2,FALSE),"")</f>
        <v/>
      </c>
      <c r="O104" s="105" t="str">
        <f t="shared" si="33"/>
        <v/>
      </c>
    </row>
    <row r="105" spans="1:15" ht="14" thickBot="1"/>
    <row r="106" spans="1:15" s="96" customFormat="1" ht="14" thickBot="1">
      <c r="A106" s="171"/>
      <c r="B106" s="198" t="s">
        <v>179</v>
      </c>
      <c r="C106" s="198"/>
      <c r="D106" s="198"/>
      <c r="E106" s="198"/>
      <c r="F106" s="198"/>
      <c r="G106" s="198"/>
      <c r="H106" s="198"/>
      <c r="I106" s="198"/>
      <c r="J106" s="198"/>
      <c r="K106" s="198"/>
      <c r="L106" s="198"/>
      <c r="M106" s="198"/>
      <c r="N106" s="198"/>
      <c r="O106" s="199"/>
    </row>
    <row r="107" spans="1:15" s="97" customFormat="1" ht="29" thickBot="1">
      <c r="A107" s="180" t="s">
        <v>241</v>
      </c>
      <c r="B107" s="95" t="s">
        <v>215</v>
      </c>
      <c r="C107" s="95"/>
      <c r="D107" s="111" t="s">
        <v>5</v>
      </c>
      <c r="E107" s="103">
        <f>_xlfn.IFNA(VLOOKUP(D107,RiskLevels!$H$13:$I$17,2,FALSE),"")</f>
        <v>4</v>
      </c>
      <c r="F107" s="114" t="s">
        <v>75</v>
      </c>
      <c r="G107" s="100" t="str">
        <f>_xlfn.IFNA(VLOOKUP(F107,RiskLevels!$F$13:$G$17,2,FALSE),"")</f>
        <v>C</v>
      </c>
      <c r="H107" s="105" t="str">
        <f t="shared" ref="H107:H110" si="34">_xlfn.IFNA(IF(G107="A",VLOOKUP(E107,ARATE,2),IF(G107="B",VLOOKUP(E107,BRATE,2),IF(G107="C",VLOOKUP(E107,CRATE,2),IF(G107="D",VLOOKUP(E107,DRATE,2),VLOOKUP(E107,ERATE,2))))),"")</f>
        <v>H</v>
      </c>
      <c r="I107" s="165" t="s">
        <v>226</v>
      </c>
      <c r="J107" s="95" t="s">
        <v>216</v>
      </c>
      <c r="K107" s="111" t="s">
        <v>4</v>
      </c>
      <c r="L107" s="102">
        <f>_xlfn.IFNA(VLOOKUP(K107,RiskLevels!$H$13:$I$17,2,FALSE),"")</f>
        <v>3</v>
      </c>
      <c r="M107" s="112" t="s">
        <v>78</v>
      </c>
      <c r="N107" s="100" t="str">
        <f>_xlfn.IFNA(VLOOKUP(M107,RiskLevels!$F$13:$G$17,2,FALSE),"")</f>
        <v>D</v>
      </c>
      <c r="O107" s="105" t="str">
        <f t="shared" ref="O107:O110" si="35">_xlfn.IFNA(IF(N107="A",VLOOKUP(L107,ARATE,2),IF(N107="B",VLOOKUP(L107,BRATE,2),IF(N107="C",VLOOKUP(L107,CRATE,2),IF(N107="D",VLOOKUP(L107,DRATE,2),VLOOKUP(L107,ERATE,2))))),"")</f>
        <v>M</v>
      </c>
    </row>
    <row r="108" spans="1:15" ht="14" thickBot="1">
      <c r="A108" s="181"/>
      <c r="B108" s="95"/>
      <c r="C108" s="95"/>
      <c r="D108" s="111"/>
      <c r="E108" s="103" t="str">
        <f>_xlfn.IFNA(VLOOKUP(D108,RiskLevels!$H$13:$I$17,2,FALSE),"")</f>
        <v/>
      </c>
      <c r="F108" s="114"/>
      <c r="G108" s="100" t="str">
        <f>_xlfn.IFNA(VLOOKUP(F108,RiskLevels!$F$13:$G$17,2,FALSE),"")</f>
        <v/>
      </c>
      <c r="H108" s="105" t="str">
        <f t="shared" si="34"/>
        <v/>
      </c>
      <c r="I108" s="93"/>
      <c r="J108" s="95"/>
      <c r="K108" s="111"/>
      <c r="L108" s="102" t="str">
        <f>_xlfn.IFNA(VLOOKUP(K108,RiskLevels!$H$13:$I$17,2,FALSE),"")</f>
        <v/>
      </c>
      <c r="M108" s="112"/>
      <c r="N108" s="100" t="str">
        <f>_xlfn.IFNA(VLOOKUP(M108,RiskLevels!$F$13:$G$17,2,FALSE),"")</f>
        <v/>
      </c>
      <c r="O108" s="105" t="str">
        <f t="shared" si="35"/>
        <v/>
      </c>
    </row>
    <row r="109" spans="1:15" ht="14" thickBot="1">
      <c r="A109" s="181"/>
      <c r="B109" s="95"/>
      <c r="C109" s="95"/>
      <c r="D109" s="111"/>
      <c r="E109" s="103" t="str">
        <f>_xlfn.IFNA(VLOOKUP(D109,RiskLevels!$H$13:$I$17,2,FALSE),"")</f>
        <v/>
      </c>
      <c r="F109" s="114"/>
      <c r="G109" s="100" t="str">
        <f>_xlfn.IFNA(VLOOKUP(F109,RiskLevels!$F$13:$G$17,2,FALSE),"")</f>
        <v/>
      </c>
      <c r="H109" s="105" t="str">
        <f t="shared" si="34"/>
        <v/>
      </c>
      <c r="I109" s="93"/>
      <c r="J109" s="95"/>
      <c r="K109" s="111"/>
      <c r="L109" s="102" t="str">
        <f>_xlfn.IFNA(VLOOKUP(K109,RiskLevels!$H$13:$I$17,2,FALSE),"")</f>
        <v/>
      </c>
      <c r="M109" s="112"/>
      <c r="N109" s="100" t="str">
        <f>_xlfn.IFNA(VLOOKUP(M109,RiskLevels!$F$13:$G$17,2,FALSE),"")</f>
        <v/>
      </c>
      <c r="O109" s="105" t="str">
        <f t="shared" si="35"/>
        <v/>
      </c>
    </row>
    <row r="110" spans="1:15" ht="14" thickBot="1">
      <c r="A110" s="181"/>
      <c r="B110" s="95"/>
      <c r="C110" s="95"/>
      <c r="D110" s="111"/>
      <c r="E110" s="103" t="str">
        <f>_xlfn.IFNA(VLOOKUP(D110,RiskLevels!$H$13:$I$17,2,FALSE),"")</f>
        <v/>
      </c>
      <c r="F110" s="114"/>
      <c r="G110" s="100" t="str">
        <f>_xlfn.IFNA(VLOOKUP(F110,RiskLevels!$F$13:$G$17,2,FALSE),"")</f>
        <v/>
      </c>
      <c r="H110" s="105" t="str">
        <f t="shared" si="34"/>
        <v/>
      </c>
      <c r="I110" s="93"/>
      <c r="J110" s="95"/>
      <c r="K110" s="111"/>
      <c r="L110" s="102" t="str">
        <f>_xlfn.IFNA(VLOOKUP(K110,RiskLevels!$H$13:$I$17,2,FALSE),"")</f>
        <v/>
      </c>
      <c r="M110" s="112"/>
      <c r="N110" s="100" t="str">
        <f>_xlfn.IFNA(VLOOKUP(M110,RiskLevels!$F$13:$G$17,2,FALSE),"")</f>
        <v/>
      </c>
      <c r="O110" s="105" t="str">
        <f t="shared" si="35"/>
        <v/>
      </c>
    </row>
    <row r="111" spans="1:15" ht="14" thickBot="1"/>
    <row r="112" spans="1:15" s="96" customFormat="1" ht="14" thickBot="1">
      <c r="A112" s="171"/>
      <c r="B112" s="198" t="s">
        <v>219</v>
      </c>
      <c r="C112" s="198"/>
      <c r="D112" s="198"/>
      <c r="E112" s="198"/>
      <c r="F112" s="198"/>
      <c r="G112" s="198"/>
      <c r="H112" s="198"/>
      <c r="I112" s="198"/>
      <c r="J112" s="198"/>
      <c r="K112" s="198"/>
      <c r="L112" s="198"/>
      <c r="M112" s="198"/>
      <c r="N112" s="198"/>
      <c r="O112" s="199"/>
    </row>
    <row r="113" spans="1:15" s="97" customFormat="1" ht="15" thickBot="1">
      <c r="A113" s="180" t="s">
        <v>244</v>
      </c>
      <c r="B113" s="95" t="s">
        <v>217</v>
      </c>
      <c r="C113" s="95"/>
      <c r="D113" s="111" t="s">
        <v>3</v>
      </c>
      <c r="E113" s="103">
        <f>_xlfn.IFNA(VLOOKUP(D113,RiskLevels!$H$13:$I$17,2,FALSE),"")</f>
        <v>2</v>
      </c>
      <c r="F113" s="114" t="s">
        <v>75</v>
      </c>
      <c r="G113" s="100" t="str">
        <f>_xlfn.IFNA(VLOOKUP(F113,RiskLevels!$F$13:$G$17,2,FALSE),"")</f>
        <v>C</v>
      </c>
      <c r="H113" s="105" t="str">
        <f t="shared" ref="H113:H117" si="36">_xlfn.IFNA(IF(G113="A",VLOOKUP(E113,ARATE,2),IF(G113="B",VLOOKUP(E113,BRATE,2),IF(G113="C",VLOOKUP(E113,CRATE,2),IF(G113="D",VLOOKUP(E113,DRATE,2),VLOOKUP(E113,ERATE,2))))),"")</f>
        <v>M</v>
      </c>
      <c r="I113" s="165" t="s">
        <v>226</v>
      </c>
      <c r="J113" s="95" t="s">
        <v>218</v>
      </c>
      <c r="K113" s="111" t="s">
        <v>3</v>
      </c>
      <c r="L113" s="102">
        <f>_xlfn.IFNA(VLOOKUP(K113,RiskLevels!$H$13:$I$17,2,FALSE),"")</f>
        <v>2</v>
      </c>
      <c r="M113" s="112" t="s">
        <v>78</v>
      </c>
      <c r="N113" s="100" t="str">
        <f>_xlfn.IFNA(VLOOKUP(M113,RiskLevels!$F$13:$G$17,2,FALSE),"")</f>
        <v>D</v>
      </c>
      <c r="O113" s="105" t="str">
        <f t="shared" ref="O113:O117" si="37">_xlfn.IFNA(IF(N113="A",VLOOKUP(L113,ARATE,2),IF(N113="B",VLOOKUP(L113,BRATE,2),IF(N113="C",VLOOKUP(L113,CRATE,2),IF(N113="D",VLOOKUP(L113,DRATE,2),VLOOKUP(L113,ERATE,2))))),"")</f>
        <v>L</v>
      </c>
    </row>
    <row r="114" spans="1:15" ht="29" thickBot="1">
      <c r="A114" s="180" t="s">
        <v>245</v>
      </c>
      <c r="B114" s="95" t="s">
        <v>249</v>
      </c>
      <c r="C114" s="95"/>
      <c r="D114" s="111" t="s">
        <v>3</v>
      </c>
      <c r="E114" s="103">
        <f>_xlfn.IFNA(VLOOKUP(D114,RiskLevels!$H$13:$I$17,2,FALSE),"")</f>
        <v>2</v>
      </c>
      <c r="F114" s="114" t="s">
        <v>75</v>
      </c>
      <c r="G114" s="100" t="str">
        <f>_xlfn.IFNA(VLOOKUP(F114,RiskLevels!$F$13:$G$17,2,FALSE),"")</f>
        <v>C</v>
      </c>
      <c r="H114" s="105" t="str">
        <f t="shared" si="36"/>
        <v>M</v>
      </c>
      <c r="I114" s="165" t="s">
        <v>226</v>
      </c>
      <c r="J114" s="95" t="s">
        <v>220</v>
      </c>
      <c r="K114" s="111" t="s">
        <v>3</v>
      </c>
      <c r="L114" s="102">
        <f>_xlfn.IFNA(VLOOKUP(K114,RiskLevels!$H$13:$I$17,2,FALSE),"")</f>
        <v>2</v>
      </c>
      <c r="M114" s="112" t="s">
        <v>78</v>
      </c>
      <c r="N114" s="100" t="str">
        <f>_xlfn.IFNA(VLOOKUP(M114,RiskLevels!$F$13:$G$17,2,FALSE),"")</f>
        <v>D</v>
      </c>
      <c r="O114" s="105" t="str">
        <f t="shared" si="37"/>
        <v>L</v>
      </c>
    </row>
    <row r="115" spans="1:15" ht="14" thickBot="1">
      <c r="A115" s="181"/>
      <c r="B115" s="95"/>
      <c r="C115" s="95"/>
      <c r="D115" s="111"/>
      <c r="E115" s="103" t="str">
        <f>_xlfn.IFNA(VLOOKUP(D115,RiskLevels!$H$13:$I$17,2,FALSE),"")</f>
        <v/>
      </c>
      <c r="F115" s="114"/>
      <c r="G115" s="100" t="str">
        <f>_xlfn.IFNA(VLOOKUP(F115,RiskLevels!$F$13:$G$17,2,FALSE),"")</f>
        <v/>
      </c>
      <c r="H115" s="105" t="str">
        <f t="shared" si="36"/>
        <v/>
      </c>
      <c r="I115" s="93"/>
      <c r="J115" s="95"/>
      <c r="K115" s="111"/>
      <c r="L115" s="102" t="str">
        <f>_xlfn.IFNA(VLOOKUP(K115,RiskLevels!$H$13:$I$17,2,FALSE),"")</f>
        <v/>
      </c>
      <c r="M115" s="112"/>
      <c r="N115" s="100" t="str">
        <f>_xlfn.IFNA(VLOOKUP(M115,RiskLevels!$F$13:$G$17,2,FALSE),"")</f>
        <v/>
      </c>
      <c r="O115" s="105" t="str">
        <f t="shared" si="37"/>
        <v/>
      </c>
    </row>
    <row r="116" spans="1:15" ht="14" thickBot="1">
      <c r="A116" s="181"/>
      <c r="B116" s="95"/>
      <c r="C116" s="95"/>
      <c r="D116" s="111"/>
      <c r="E116" s="103" t="str">
        <f>_xlfn.IFNA(VLOOKUP(D116,RiskLevels!$H$13:$I$17,2,FALSE),"")</f>
        <v/>
      </c>
      <c r="F116" s="114"/>
      <c r="G116" s="100" t="str">
        <f>_xlfn.IFNA(VLOOKUP(F116,RiskLevels!$F$13:$G$17,2,FALSE),"")</f>
        <v/>
      </c>
      <c r="H116" s="105" t="str">
        <f t="shared" si="36"/>
        <v/>
      </c>
      <c r="I116" s="93"/>
      <c r="J116" s="95"/>
      <c r="K116" s="111"/>
      <c r="L116" s="102" t="str">
        <f>_xlfn.IFNA(VLOOKUP(K116,RiskLevels!$H$13:$I$17,2,FALSE),"")</f>
        <v/>
      </c>
      <c r="M116" s="112"/>
      <c r="N116" s="100" t="str">
        <f>_xlfn.IFNA(VLOOKUP(M116,RiskLevels!$F$13:$G$17,2,FALSE),"")</f>
        <v/>
      </c>
      <c r="O116" s="104" t="str">
        <f t="shared" si="37"/>
        <v/>
      </c>
    </row>
    <row r="117" spans="1:15" ht="14" thickBot="1">
      <c r="A117" s="181"/>
      <c r="B117" s="95"/>
      <c r="C117" s="95"/>
      <c r="D117" s="111"/>
      <c r="E117" s="103" t="str">
        <f>_xlfn.IFNA(VLOOKUP(D117,RiskLevels!$H$13:$I$17,2,FALSE),"")</f>
        <v/>
      </c>
      <c r="F117" s="114"/>
      <c r="G117" s="100" t="str">
        <f>_xlfn.IFNA(VLOOKUP(F117,RiskLevels!$F$13:$G$17,2,FALSE),"")</f>
        <v/>
      </c>
      <c r="H117" s="105" t="str">
        <f t="shared" si="36"/>
        <v/>
      </c>
      <c r="I117" s="93"/>
      <c r="J117" s="95"/>
      <c r="K117" s="111"/>
      <c r="L117" s="102" t="str">
        <f>_xlfn.IFNA(VLOOKUP(K117,RiskLevels!$H$13:$I$17,2,FALSE),"")</f>
        <v/>
      </c>
      <c r="M117" s="112"/>
      <c r="N117" s="100" t="str">
        <f>_xlfn.IFNA(VLOOKUP(M117,RiskLevels!$F$13:$G$17,2,FALSE),"")</f>
        <v/>
      </c>
      <c r="O117" s="105" t="str">
        <f t="shared" si="37"/>
        <v/>
      </c>
    </row>
  </sheetData>
  <mergeCells count="29">
    <mergeCell ref="B4:O4"/>
    <mergeCell ref="A1:A2"/>
    <mergeCell ref="B1:B2"/>
    <mergeCell ref="C1:C2"/>
    <mergeCell ref="D1:H1"/>
    <mergeCell ref="I1:I2"/>
    <mergeCell ref="J1:J2"/>
    <mergeCell ref="K1:O1"/>
    <mergeCell ref="D2:E2"/>
    <mergeCell ref="F2:G2"/>
    <mergeCell ref="D3:H3"/>
    <mergeCell ref="K3:O3"/>
    <mergeCell ref="B80:O80"/>
    <mergeCell ref="B11:O11"/>
    <mergeCell ref="B18:O18"/>
    <mergeCell ref="B24:O24"/>
    <mergeCell ref="B31:O31"/>
    <mergeCell ref="B37:O37"/>
    <mergeCell ref="B43:O43"/>
    <mergeCell ref="B49:O49"/>
    <mergeCell ref="B55:O55"/>
    <mergeCell ref="B62:O62"/>
    <mergeCell ref="B68:O68"/>
    <mergeCell ref="B74:O74"/>
    <mergeCell ref="B86:O86"/>
    <mergeCell ref="B93:O93"/>
    <mergeCell ref="B100:O100"/>
    <mergeCell ref="B106:O106"/>
    <mergeCell ref="B112:O112"/>
  </mergeCells>
  <conditionalFormatting sqref="O87:O91 O50:O52 O44:O46">
    <cfRule type="expression" dxfId="400" priority="25" stopIfTrue="1">
      <formula>$O44="L"</formula>
    </cfRule>
    <cfRule type="expression" dxfId="399" priority="26" stopIfTrue="1">
      <formula>$O44="H"</formula>
    </cfRule>
    <cfRule type="expression" dxfId="398" priority="27" stopIfTrue="1">
      <formula>$O44="E"</formula>
    </cfRule>
  </conditionalFormatting>
  <conditionalFormatting sqref="H87:H91 H50:H52 H44:H46">
    <cfRule type="expression" dxfId="397" priority="32" stopIfTrue="1">
      <formula>$H44="M"</formula>
    </cfRule>
  </conditionalFormatting>
  <conditionalFormatting sqref="H87:H91 H50:H52 H44:H46">
    <cfRule type="expression" dxfId="396" priority="29" stopIfTrue="1">
      <formula>$H44="L"</formula>
    </cfRule>
    <cfRule type="expression" dxfId="395" priority="30" stopIfTrue="1">
      <formula>$H44="H"</formula>
    </cfRule>
    <cfRule type="expression" dxfId="394" priority="31" stopIfTrue="1">
      <formula>$H44="E"</formula>
    </cfRule>
  </conditionalFormatting>
  <conditionalFormatting sqref="O87:O91 O50:O52 O44:O46">
    <cfRule type="expression" dxfId="393" priority="28" stopIfTrue="1">
      <formula>$O44="M"</formula>
    </cfRule>
  </conditionalFormatting>
  <conditionalFormatting sqref="O5">
    <cfRule type="expression" dxfId="392" priority="193" stopIfTrue="1">
      <formula>$O5="L"</formula>
    </cfRule>
    <cfRule type="expression" dxfId="391" priority="194" stopIfTrue="1">
      <formula>$O5="H"</formula>
    </cfRule>
    <cfRule type="expression" dxfId="390" priority="195" stopIfTrue="1">
      <formula>$O5="E"</formula>
    </cfRule>
  </conditionalFormatting>
  <conditionalFormatting sqref="H5">
    <cfRule type="expression" dxfId="389" priority="200" stopIfTrue="1">
      <formula>$H5="M"</formula>
    </cfRule>
  </conditionalFormatting>
  <conditionalFormatting sqref="H5">
    <cfRule type="expression" dxfId="388" priority="197" stopIfTrue="1">
      <formula>$H5="L"</formula>
    </cfRule>
    <cfRule type="expression" dxfId="387" priority="198" stopIfTrue="1">
      <formula>$H5="H"</formula>
    </cfRule>
    <cfRule type="expression" dxfId="386" priority="199" stopIfTrue="1">
      <formula>$H5="E"</formula>
    </cfRule>
  </conditionalFormatting>
  <conditionalFormatting sqref="O5">
    <cfRule type="expression" dxfId="385" priority="196" stopIfTrue="1">
      <formula>$O5="M"</formula>
    </cfRule>
  </conditionalFormatting>
  <conditionalFormatting sqref="H6:H7 H9">
    <cfRule type="expression" dxfId="384" priority="192" stopIfTrue="1">
      <formula>$H6="M"</formula>
    </cfRule>
  </conditionalFormatting>
  <conditionalFormatting sqref="H6:H7 H9">
    <cfRule type="expression" dxfId="383" priority="189" stopIfTrue="1">
      <formula>$H6="L"</formula>
    </cfRule>
    <cfRule type="expression" dxfId="382" priority="190" stopIfTrue="1">
      <formula>$H6="H"</formula>
    </cfRule>
    <cfRule type="expression" dxfId="381" priority="191" stopIfTrue="1">
      <formula>$H6="E"</formula>
    </cfRule>
  </conditionalFormatting>
  <conditionalFormatting sqref="O6:O7 O9">
    <cfRule type="expression" dxfId="380" priority="188" stopIfTrue="1">
      <formula>$O6="M"</formula>
    </cfRule>
  </conditionalFormatting>
  <conditionalFormatting sqref="O6:O7 O9">
    <cfRule type="expression" dxfId="379" priority="185" stopIfTrue="1">
      <formula>$O6="L"</formula>
    </cfRule>
    <cfRule type="expression" dxfId="378" priority="186" stopIfTrue="1">
      <formula>$O6="H"</formula>
    </cfRule>
    <cfRule type="expression" dxfId="377" priority="187" stopIfTrue="1">
      <formula>$O6="E"</formula>
    </cfRule>
  </conditionalFormatting>
  <conditionalFormatting sqref="H12:H13 H15:H16">
    <cfRule type="expression" dxfId="376" priority="184" stopIfTrue="1">
      <formula>$H12="M"</formula>
    </cfRule>
  </conditionalFormatting>
  <conditionalFormatting sqref="H12:H13 H15:H16">
    <cfRule type="expression" dxfId="375" priority="181" stopIfTrue="1">
      <formula>$H12="L"</formula>
    </cfRule>
    <cfRule type="expression" dxfId="374" priority="182" stopIfTrue="1">
      <formula>$H12="H"</formula>
    </cfRule>
    <cfRule type="expression" dxfId="373" priority="183" stopIfTrue="1">
      <formula>$H12="E"</formula>
    </cfRule>
  </conditionalFormatting>
  <conditionalFormatting sqref="O12:O13 O15:O16">
    <cfRule type="expression" dxfId="372" priority="180" stopIfTrue="1">
      <formula>$O12="M"</formula>
    </cfRule>
  </conditionalFormatting>
  <conditionalFormatting sqref="O12:O13 O15:O16">
    <cfRule type="expression" dxfId="371" priority="177" stopIfTrue="1">
      <formula>$O12="L"</formula>
    </cfRule>
    <cfRule type="expression" dxfId="370" priority="178" stopIfTrue="1">
      <formula>$O12="H"</formula>
    </cfRule>
    <cfRule type="expression" dxfId="369" priority="179" stopIfTrue="1">
      <formula>$O12="E"</formula>
    </cfRule>
  </conditionalFormatting>
  <conditionalFormatting sqref="H69:H72">
    <cfRule type="expression" dxfId="368" priority="96" stopIfTrue="1">
      <formula>$H69="M"</formula>
    </cfRule>
  </conditionalFormatting>
  <conditionalFormatting sqref="H69:H72">
    <cfRule type="expression" dxfId="367" priority="93" stopIfTrue="1">
      <formula>$H69="L"</formula>
    </cfRule>
    <cfRule type="expression" dxfId="366" priority="94" stopIfTrue="1">
      <formula>$H69="H"</formula>
    </cfRule>
    <cfRule type="expression" dxfId="365" priority="95" stopIfTrue="1">
      <formula>$H69="E"</formula>
    </cfRule>
  </conditionalFormatting>
  <conditionalFormatting sqref="O69:O72">
    <cfRule type="expression" dxfId="364" priority="92" stopIfTrue="1">
      <formula>$O69="M"</formula>
    </cfRule>
  </conditionalFormatting>
  <conditionalFormatting sqref="O69:O72">
    <cfRule type="expression" dxfId="363" priority="89" stopIfTrue="1">
      <formula>$O69="L"</formula>
    </cfRule>
    <cfRule type="expression" dxfId="362" priority="90" stopIfTrue="1">
      <formula>$O69="H"</formula>
    </cfRule>
    <cfRule type="expression" dxfId="361" priority="91" stopIfTrue="1">
      <formula>$O69="E"</formula>
    </cfRule>
  </conditionalFormatting>
  <conditionalFormatting sqref="H81:H84">
    <cfRule type="expression" dxfId="360" priority="80" stopIfTrue="1">
      <formula>$H81="M"</formula>
    </cfRule>
  </conditionalFormatting>
  <conditionalFormatting sqref="H81:H84">
    <cfRule type="expression" dxfId="359" priority="77" stopIfTrue="1">
      <formula>$H81="L"</formula>
    </cfRule>
    <cfRule type="expression" dxfId="358" priority="78" stopIfTrue="1">
      <formula>$H81="H"</formula>
    </cfRule>
    <cfRule type="expression" dxfId="357" priority="79" stopIfTrue="1">
      <formula>$H81="E"</formula>
    </cfRule>
  </conditionalFormatting>
  <conditionalFormatting sqref="O81:O84">
    <cfRule type="expression" dxfId="356" priority="76" stopIfTrue="1">
      <formula>$O81="M"</formula>
    </cfRule>
  </conditionalFormatting>
  <conditionalFormatting sqref="O81:O84">
    <cfRule type="expression" dxfId="355" priority="73" stopIfTrue="1">
      <formula>$O81="L"</formula>
    </cfRule>
    <cfRule type="expression" dxfId="354" priority="74" stopIfTrue="1">
      <formula>$O81="H"</formula>
    </cfRule>
    <cfRule type="expression" dxfId="353" priority="75" stopIfTrue="1">
      <formula>$O81="E"</formula>
    </cfRule>
  </conditionalFormatting>
  <conditionalFormatting sqref="H94:H97">
    <cfRule type="expression" dxfId="352" priority="72" stopIfTrue="1">
      <formula>$H94="M"</formula>
    </cfRule>
  </conditionalFormatting>
  <conditionalFormatting sqref="H94:H97">
    <cfRule type="expression" dxfId="351" priority="69" stopIfTrue="1">
      <formula>$H94="L"</formula>
    </cfRule>
    <cfRule type="expression" dxfId="350" priority="70" stopIfTrue="1">
      <formula>$H94="H"</formula>
    </cfRule>
    <cfRule type="expression" dxfId="349" priority="71" stopIfTrue="1">
      <formula>$H94="E"</formula>
    </cfRule>
  </conditionalFormatting>
  <conditionalFormatting sqref="O94:O97">
    <cfRule type="expression" dxfId="348" priority="68" stopIfTrue="1">
      <formula>$O94="M"</formula>
    </cfRule>
  </conditionalFormatting>
  <conditionalFormatting sqref="O94:O97">
    <cfRule type="expression" dxfId="347" priority="65" stopIfTrue="1">
      <formula>$O94="L"</formula>
    </cfRule>
    <cfRule type="expression" dxfId="346" priority="66" stopIfTrue="1">
      <formula>$O94="H"</formula>
    </cfRule>
    <cfRule type="expression" dxfId="345" priority="67" stopIfTrue="1">
      <formula>$O94="E"</formula>
    </cfRule>
  </conditionalFormatting>
  <conditionalFormatting sqref="H47">
    <cfRule type="expression" dxfId="344" priority="176" stopIfTrue="1">
      <formula>$H47="M"</formula>
    </cfRule>
  </conditionalFormatting>
  <conditionalFormatting sqref="H47">
    <cfRule type="expression" dxfId="343" priority="173" stopIfTrue="1">
      <formula>$H47="L"</formula>
    </cfRule>
    <cfRule type="expression" dxfId="342" priority="174" stopIfTrue="1">
      <formula>$H47="H"</formula>
    </cfRule>
    <cfRule type="expression" dxfId="341" priority="175" stopIfTrue="1">
      <formula>$H47="E"</formula>
    </cfRule>
  </conditionalFormatting>
  <conditionalFormatting sqref="O47">
    <cfRule type="expression" dxfId="340" priority="172" stopIfTrue="1">
      <formula>$O47="M"</formula>
    </cfRule>
  </conditionalFormatting>
  <conditionalFormatting sqref="O47">
    <cfRule type="expression" dxfId="339" priority="169" stopIfTrue="1">
      <formula>$O47="L"</formula>
    </cfRule>
    <cfRule type="expression" dxfId="338" priority="170" stopIfTrue="1">
      <formula>$O47="H"</formula>
    </cfRule>
    <cfRule type="expression" dxfId="337" priority="171" stopIfTrue="1">
      <formula>$O47="E"</formula>
    </cfRule>
  </conditionalFormatting>
  <conditionalFormatting sqref="H53">
    <cfRule type="expression" dxfId="336" priority="168" stopIfTrue="1">
      <formula>$H53="M"</formula>
    </cfRule>
  </conditionalFormatting>
  <conditionalFormatting sqref="H53">
    <cfRule type="expression" dxfId="335" priority="165" stopIfTrue="1">
      <formula>$H53="L"</formula>
    </cfRule>
    <cfRule type="expression" dxfId="334" priority="166" stopIfTrue="1">
      <formula>$H53="H"</formula>
    </cfRule>
    <cfRule type="expression" dxfId="333" priority="167" stopIfTrue="1">
      <formula>$H53="E"</formula>
    </cfRule>
  </conditionalFormatting>
  <conditionalFormatting sqref="O53">
    <cfRule type="expression" dxfId="332" priority="164" stopIfTrue="1">
      <formula>$O53="M"</formula>
    </cfRule>
  </conditionalFormatting>
  <conditionalFormatting sqref="O53">
    <cfRule type="expression" dxfId="331" priority="161" stopIfTrue="1">
      <formula>$O53="L"</formula>
    </cfRule>
    <cfRule type="expression" dxfId="330" priority="162" stopIfTrue="1">
      <formula>$O53="H"</formula>
    </cfRule>
    <cfRule type="expression" dxfId="329" priority="163" stopIfTrue="1">
      <formula>$O53="E"</formula>
    </cfRule>
  </conditionalFormatting>
  <conditionalFormatting sqref="H19:H22">
    <cfRule type="expression" dxfId="328" priority="160" stopIfTrue="1">
      <formula>$H19="M"</formula>
    </cfRule>
  </conditionalFormatting>
  <conditionalFormatting sqref="H19:H22">
    <cfRule type="expression" dxfId="327" priority="157" stopIfTrue="1">
      <formula>$H19="L"</formula>
    </cfRule>
    <cfRule type="expression" dxfId="326" priority="158" stopIfTrue="1">
      <formula>$H19="H"</formula>
    </cfRule>
    <cfRule type="expression" dxfId="325" priority="159" stopIfTrue="1">
      <formula>$H19="E"</formula>
    </cfRule>
  </conditionalFormatting>
  <conditionalFormatting sqref="O19:O22">
    <cfRule type="expression" dxfId="324" priority="156" stopIfTrue="1">
      <formula>$O19="M"</formula>
    </cfRule>
  </conditionalFormatting>
  <conditionalFormatting sqref="O19:O22">
    <cfRule type="expression" dxfId="323" priority="153" stopIfTrue="1">
      <formula>$O19="L"</formula>
    </cfRule>
    <cfRule type="expression" dxfId="322" priority="154" stopIfTrue="1">
      <formula>$O19="H"</formula>
    </cfRule>
    <cfRule type="expression" dxfId="321" priority="155" stopIfTrue="1">
      <formula>$O19="E"</formula>
    </cfRule>
  </conditionalFormatting>
  <conditionalFormatting sqref="H25:H28">
    <cfRule type="expression" dxfId="320" priority="152" stopIfTrue="1">
      <formula>$H25="M"</formula>
    </cfRule>
  </conditionalFormatting>
  <conditionalFormatting sqref="H25:H28">
    <cfRule type="expression" dxfId="319" priority="149" stopIfTrue="1">
      <formula>$H25="L"</formula>
    </cfRule>
    <cfRule type="expression" dxfId="318" priority="150" stopIfTrue="1">
      <formula>$H25="H"</formula>
    </cfRule>
    <cfRule type="expression" dxfId="317" priority="151" stopIfTrue="1">
      <formula>$H25="E"</formula>
    </cfRule>
  </conditionalFormatting>
  <conditionalFormatting sqref="O25:O28">
    <cfRule type="expression" dxfId="316" priority="148" stopIfTrue="1">
      <formula>$O25="M"</formula>
    </cfRule>
  </conditionalFormatting>
  <conditionalFormatting sqref="O25:O28">
    <cfRule type="expression" dxfId="315" priority="145" stopIfTrue="1">
      <formula>$O25="L"</formula>
    </cfRule>
    <cfRule type="expression" dxfId="314" priority="146" stopIfTrue="1">
      <formula>$O25="H"</formula>
    </cfRule>
    <cfRule type="expression" dxfId="313" priority="147" stopIfTrue="1">
      <formula>$O25="E"</formula>
    </cfRule>
  </conditionalFormatting>
  <conditionalFormatting sqref="H32:H35">
    <cfRule type="expression" dxfId="312" priority="144" stopIfTrue="1">
      <formula>$H32="M"</formula>
    </cfRule>
  </conditionalFormatting>
  <conditionalFormatting sqref="H32:H35">
    <cfRule type="expression" dxfId="311" priority="141" stopIfTrue="1">
      <formula>$H32="L"</formula>
    </cfRule>
    <cfRule type="expression" dxfId="310" priority="142" stopIfTrue="1">
      <formula>$H32="H"</formula>
    </cfRule>
    <cfRule type="expression" dxfId="309" priority="143" stopIfTrue="1">
      <formula>$H32="E"</formula>
    </cfRule>
  </conditionalFormatting>
  <conditionalFormatting sqref="O32:O35">
    <cfRule type="expression" dxfId="308" priority="140" stopIfTrue="1">
      <formula>$O32="M"</formula>
    </cfRule>
  </conditionalFormatting>
  <conditionalFormatting sqref="O32:O35">
    <cfRule type="expression" dxfId="307" priority="137" stopIfTrue="1">
      <formula>$O32="L"</formula>
    </cfRule>
    <cfRule type="expression" dxfId="306" priority="138" stopIfTrue="1">
      <formula>$O32="H"</formula>
    </cfRule>
    <cfRule type="expression" dxfId="305" priority="139" stopIfTrue="1">
      <formula>$O32="E"</formula>
    </cfRule>
  </conditionalFormatting>
  <conditionalFormatting sqref="H38:H41">
    <cfRule type="expression" dxfId="304" priority="136" stopIfTrue="1">
      <formula>$H38="M"</formula>
    </cfRule>
  </conditionalFormatting>
  <conditionalFormatting sqref="H38:H41">
    <cfRule type="expression" dxfId="303" priority="133" stopIfTrue="1">
      <formula>$H38="L"</formula>
    </cfRule>
    <cfRule type="expression" dxfId="302" priority="134" stopIfTrue="1">
      <formula>$H38="H"</formula>
    </cfRule>
    <cfRule type="expression" dxfId="301" priority="135" stopIfTrue="1">
      <formula>$H38="E"</formula>
    </cfRule>
  </conditionalFormatting>
  <conditionalFormatting sqref="O38:O41">
    <cfRule type="expression" dxfId="300" priority="132" stopIfTrue="1">
      <formula>$O38="M"</formula>
    </cfRule>
  </conditionalFormatting>
  <conditionalFormatting sqref="O38:O41">
    <cfRule type="expression" dxfId="299" priority="129" stopIfTrue="1">
      <formula>$O38="L"</formula>
    </cfRule>
    <cfRule type="expression" dxfId="298" priority="130" stopIfTrue="1">
      <formula>$O38="H"</formula>
    </cfRule>
    <cfRule type="expression" dxfId="297" priority="131" stopIfTrue="1">
      <formula>$O38="E"</formula>
    </cfRule>
  </conditionalFormatting>
  <conditionalFormatting sqref="H56:H59">
    <cfRule type="expression" dxfId="296" priority="112" stopIfTrue="1">
      <formula>$H56="M"</formula>
    </cfRule>
  </conditionalFormatting>
  <conditionalFormatting sqref="H56:H59">
    <cfRule type="expression" dxfId="295" priority="109" stopIfTrue="1">
      <formula>$H56="L"</formula>
    </cfRule>
    <cfRule type="expression" dxfId="294" priority="110" stopIfTrue="1">
      <formula>$H56="H"</formula>
    </cfRule>
    <cfRule type="expression" dxfId="293" priority="111" stopIfTrue="1">
      <formula>$H56="E"</formula>
    </cfRule>
  </conditionalFormatting>
  <conditionalFormatting sqref="O56:O59">
    <cfRule type="expression" dxfId="292" priority="108" stopIfTrue="1">
      <formula>$O56="M"</formula>
    </cfRule>
  </conditionalFormatting>
  <conditionalFormatting sqref="O56:O59">
    <cfRule type="expression" dxfId="291" priority="105" stopIfTrue="1">
      <formula>$O56="L"</formula>
    </cfRule>
    <cfRule type="expression" dxfId="290" priority="106" stopIfTrue="1">
      <formula>$O56="H"</formula>
    </cfRule>
    <cfRule type="expression" dxfId="289" priority="107" stopIfTrue="1">
      <formula>$O56="E"</formula>
    </cfRule>
  </conditionalFormatting>
  <conditionalFormatting sqref="H63:H66">
    <cfRule type="expression" dxfId="288" priority="104" stopIfTrue="1">
      <formula>$H63="M"</formula>
    </cfRule>
  </conditionalFormatting>
  <conditionalFormatting sqref="H63:H66">
    <cfRule type="expression" dxfId="287" priority="101" stopIfTrue="1">
      <formula>$H63="L"</formula>
    </cfRule>
    <cfRule type="expression" dxfId="286" priority="102" stopIfTrue="1">
      <formula>$H63="H"</formula>
    </cfRule>
    <cfRule type="expression" dxfId="285" priority="103" stopIfTrue="1">
      <formula>$H63="E"</formula>
    </cfRule>
  </conditionalFormatting>
  <conditionalFormatting sqref="O63:O66">
    <cfRule type="expression" dxfId="284" priority="100" stopIfTrue="1">
      <formula>$O63="M"</formula>
    </cfRule>
  </conditionalFormatting>
  <conditionalFormatting sqref="O63:O66">
    <cfRule type="expression" dxfId="283" priority="97" stopIfTrue="1">
      <formula>$O63="L"</formula>
    </cfRule>
    <cfRule type="expression" dxfId="282" priority="98" stopIfTrue="1">
      <formula>$O63="H"</formula>
    </cfRule>
    <cfRule type="expression" dxfId="281" priority="99" stopIfTrue="1">
      <formula>$O63="E"</formula>
    </cfRule>
  </conditionalFormatting>
  <conditionalFormatting sqref="H75:H78">
    <cfRule type="expression" dxfId="280" priority="88" stopIfTrue="1">
      <formula>$H75="M"</formula>
    </cfRule>
  </conditionalFormatting>
  <conditionalFormatting sqref="H75:H78">
    <cfRule type="expression" dxfId="279" priority="85" stopIfTrue="1">
      <formula>$H75="L"</formula>
    </cfRule>
    <cfRule type="expression" dxfId="278" priority="86" stopIfTrue="1">
      <formula>$H75="H"</formula>
    </cfRule>
    <cfRule type="expression" dxfId="277" priority="87" stopIfTrue="1">
      <formula>$H75="E"</formula>
    </cfRule>
  </conditionalFormatting>
  <conditionalFormatting sqref="O75:O78">
    <cfRule type="expression" dxfId="276" priority="84" stopIfTrue="1">
      <formula>$O75="M"</formula>
    </cfRule>
  </conditionalFormatting>
  <conditionalFormatting sqref="O75:O78">
    <cfRule type="expression" dxfId="275" priority="81" stopIfTrue="1">
      <formula>$O75="L"</formula>
    </cfRule>
    <cfRule type="expression" dxfId="274" priority="82" stopIfTrue="1">
      <formula>$O75="H"</formula>
    </cfRule>
    <cfRule type="expression" dxfId="273" priority="83" stopIfTrue="1">
      <formula>$O75="E"</formula>
    </cfRule>
  </conditionalFormatting>
  <conditionalFormatting sqref="H101:H104">
    <cfRule type="expression" dxfId="272" priority="56" stopIfTrue="1">
      <formula>$H101="M"</formula>
    </cfRule>
  </conditionalFormatting>
  <conditionalFormatting sqref="H101:H104">
    <cfRule type="expression" dxfId="271" priority="53" stopIfTrue="1">
      <formula>$H101="L"</formula>
    </cfRule>
    <cfRule type="expression" dxfId="270" priority="54" stopIfTrue="1">
      <formula>$H101="H"</formula>
    </cfRule>
    <cfRule type="expression" dxfId="269" priority="55" stopIfTrue="1">
      <formula>$H101="E"</formula>
    </cfRule>
  </conditionalFormatting>
  <conditionalFormatting sqref="O101:O104">
    <cfRule type="expression" dxfId="268" priority="52" stopIfTrue="1">
      <formula>$O101="M"</formula>
    </cfRule>
  </conditionalFormatting>
  <conditionalFormatting sqref="O101:O104">
    <cfRule type="expression" dxfId="267" priority="49" stopIfTrue="1">
      <formula>$O101="L"</formula>
    </cfRule>
    <cfRule type="expression" dxfId="266" priority="50" stopIfTrue="1">
      <formula>$O101="H"</formula>
    </cfRule>
    <cfRule type="expression" dxfId="265" priority="51" stopIfTrue="1">
      <formula>$O101="E"</formula>
    </cfRule>
  </conditionalFormatting>
  <conditionalFormatting sqref="H107:H110">
    <cfRule type="expression" dxfId="264" priority="48" stopIfTrue="1">
      <formula>$H107="M"</formula>
    </cfRule>
  </conditionalFormatting>
  <conditionalFormatting sqref="H107:H110">
    <cfRule type="expression" dxfId="263" priority="45" stopIfTrue="1">
      <formula>$H107="L"</formula>
    </cfRule>
    <cfRule type="expression" dxfId="262" priority="46" stopIfTrue="1">
      <formula>$H107="H"</formula>
    </cfRule>
    <cfRule type="expression" dxfId="261" priority="47" stopIfTrue="1">
      <formula>$H107="E"</formula>
    </cfRule>
  </conditionalFormatting>
  <conditionalFormatting sqref="O107:O110">
    <cfRule type="expression" dxfId="260" priority="44" stopIfTrue="1">
      <formula>$O107="M"</formula>
    </cfRule>
  </conditionalFormatting>
  <conditionalFormatting sqref="O107:O110">
    <cfRule type="expression" dxfId="259" priority="41" stopIfTrue="1">
      <formula>$O107="L"</formula>
    </cfRule>
    <cfRule type="expression" dxfId="258" priority="42" stopIfTrue="1">
      <formula>$O107="H"</formula>
    </cfRule>
    <cfRule type="expression" dxfId="257" priority="43" stopIfTrue="1">
      <formula>$O107="E"</formula>
    </cfRule>
  </conditionalFormatting>
  <conditionalFormatting sqref="H113:H115 H117">
    <cfRule type="expression" dxfId="256" priority="40" stopIfTrue="1">
      <formula>$H113="M"</formula>
    </cfRule>
  </conditionalFormatting>
  <conditionalFormatting sqref="H113:H115 H117">
    <cfRule type="expression" dxfId="255" priority="37" stopIfTrue="1">
      <formula>$H113="L"</formula>
    </cfRule>
    <cfRule type="expression" dxfId="254" priority="38" stopIfTrue="1">
      <formula>$H113="H"</formula>
    </cfRule>
    <cfRule type="expression" dxfId="253" priority="39" stopIfTrue="1">
      <formula>$H113="E"</formula>
    </cfRule>
  </conditionalFormatting>
  <conditionalFormatting sqref="O113:O115 O117">
    <cfRule type="expression" dxfId="252" priority="36" stopIfTrue="1">
      <formula>$O113="M"</formula>
    </cfRule>
  </conditionalFormatting>
  <conditionalFormatting sqref="O113:O115 O117">
    <cfRule type="expression" dxfId="251" priority="33" stopIfTrue="1">
      <formula>$O113="L"</formula>
    </cfRule>
    <cfRule type="expression" dxfId="250" priority="34" stopIfTrue="1">
      <formula>$O113="H"</formula>
    </cfRule>
    <cfRule type="expression" dxfId="249" priority="35" stopIfTrue="1">
      <formula>$O113="E"</formula>
    </cfRule>
  </conditionalFormatting>
  <conditionalFormatting sqref="H8">
    <cfRule type="expression" dxfId="248" priority="24" stopIfTrue="1">
      <formula>$H8="M"</formula>
    </cfRule>
  </conditionalFormatting>
  <conditionalFormatting sqref="H8">
    <cfRule type="expression" dxfId="247" priority="21" stopIfTrue="1">
      <formula>$H8="L"</formula>
    </cfRule>
    <cfRule type="expression" dxfId="246" priority="22" stopIfTrue="1">
      <formula>$H8="H"</formula>
    </cfRule>
    <cfRule type="expression" dxfId="245" priority="23" stopIfTrue="1">
      <formula>$H8="E"</formula>
    </cfRule>
  </conditionalFormatting>
  <conditionalFormatting sqref="O8">
    <cfRule type="expression" dxfId="244" priority="20" stopIfTrue="1">
      <formula>$O8="M"</formula>
    </cfRule>
  </conditionalFormatting>
  <conditionalFormatting sqref="O8">
    <cfRule type="expression" dxfId="243" priority="17" stopIfTrue="1">
      <formula>$O8="L"</formula>
    </cfRule>
    <cfRule type="expression" dxfId="242" priority="18" stopIfTrue="1">
      <formula>$O8="H"</formula>
    </cfRule>
    <cfRule type="expression" dxfId="241" priority="19" stopIfTrue="1">
      <formula>$O8="E"</formula>
    </cfRule>
  </conditionalFormatting>
  <conditionalFormatting sqref="H14">
    <cfRule type="expression" dxfId="240" priority="16" stopIfTrue="1">
      <formula>$H14="M"</formula>
    </cfRule>
  </conditionalFormatting>
  <conditionalFormatting sqref="H14">
    <cfRule type="expression" dxfId="239" priority="13" stopIfTrue="1">
      <formula>$H14="L"</formula>
    </cfRule>
    <cfRule type="expression" dxfId="238" priority="14" stopIfTrue="1">
      <formula>$H14="H"</formula>
    </cfRule>
    <cfRule type="expression" dxfId="237" priority="15" stopIfTrue="1">
      <formula>$H14="E"</formula>
    </cfRule>
  </conditionalFormatting>
  <conditionalFormatting sqref="O14">
    <cfRule type="expression" dxfId="236" priority="12" stopIfTrue="1">
      <formula>$O14="M"</formula>
    </cfRule>
  </conditionalFormatting>
  <conditionalFormatting sqref="O14">
    <cfRule type="expression" dxfId="235" priority="9" stopIfTrue="1">
      <formula>$O14="L"</formula>
    </cfRule>
    <cfRule type="expression" dxfId="234" priority="10" stopIfTrue="1">
      <formula>$O14="H"</formula>
    </cfRule>
    <cfRule type="expression" dxfId="233" priority="11" stopIfTrue="1">
      <formula>$O14="E"</formula>
    </cfRule>
  </conditionalFormatting>
  <conditionalFormatting sqref="H116">
    <cfRule type="expression" dxfId="232" priority="8" stopIfTrue="1">
      <formula>$H116="M"</formula>
    </cfRule>
  </conditionalFormatting>
  <conditionalFormatting sqref="H116">
    <cfRule type="expression" dxfId="231" priority="5" stopIfTrue="1">
      <formula>$H116="L"</formula>
    </cfRule>
    <cfRule type="expression" dxfId="230" priority="6" stopIfTrue="1">
      <formula>$H116="H"</formula>
    </cfRule>
    <cfRule type="expression" dxfId="229" priority="7" stopIfTrue="1">
      <formula>$H116="E"</formula>
    </cfRule>
  </conditionalFormatting>
  <conditionalFormatting sqref="O116">
    <cfRule type="expression" dxfId="228" priority="4" stopIfTrue="1">
      <formula>$O116="M"</formula>
    </cfRule>
  </conditionalFormatting>
  <conditionalFormatting sqref="O116">
    <cfRule type="expression" dxfId="227" priority="1" stopIfTrue="1">
      <formula>$O116="L"</formula>
    </cfRule>
    <cfRule type="expression" dxfId="226" priority="2" stopIfTrue="1">
      <formula>$O116="H"</formula>
    </cfRule>
    <cfRule type="expression" dxfId="225" priority="3" stopIfTrue="1">
      <formula>$O116="E"</formula>
    </cfRule>
  </conditionalFormatting>
  <pageMargins left="0.70866141732283472" right="0.70866141732283472"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RiskLevels!$H$13:$H$17</xm:f>
          </x14:formula1>
          <xm:sqref>K44:K47 D5:D9 K5:K9 D12:D16 K19:K22 D19:D22 K25:K28 D25:D28 K32:K35 D32:D35 K38:K41 D38:D41 K56:K59 D56:D59 K63:K66 D63:D66 K69:K72 D69:D72 K75:K78 D75:D78 K81:K84 D81:D84 K94:K97 D94:D97 K101:K104 D101:D104 K107:K110 D107:D110 K12:K16 D113:D117 K87:K91 D87:D91 D50:D53 K50:K53 D44:D47 K113:K117</xm:sqref>
        </x14:dataValidation>
        <x14:dataValidation type="list" allowBlank="1" showInputMessage="1" showErrorMessage="1" xr:uid="{00000000-0002-0000-0700-000001000000}">
          <x14:formula1>
            <xm:f>RiskLevels!$F$13:$F$17</xm:f>
          </x14:formula1>
          <xm:sqref>M44:M47 M5:M9 M19:M22 F19:F22 M25:M28 F25:F28 M32:M35 F32:F35 M38:M41 F38:F41 M56:M59 F56:F59 M63:M66 F63:F66 M69:M72 F69:F72 M75:M78 F75:F78 M81:M84 F81:F84 M94:M97 F94:F97 M101:M104 F101:F104 M107:M110 F107:F110 M12:M16 M87:M91 F87:F91 F50:F53 M50:M53 F44:F47 F5:F9 F12:F16 F113:F117 M113:M117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11"/>
  <sheetViews>
    <sheetView topLeftCell="A7" zoomScale="85" zoomScaleNormal="85" workbookViewId="0">
      <selection sqref="A1:A2"/>
    </sheetView>
  </sheetViews>
  <sheetFormatPr baseColWidth="10" defaultColWidth="9.83203125" defaultRowHeight="13"/>
  <cols>
    <col min="1" max="1" width="13.33203125" customWidth="1"/>
    <col min="2" max="2" width="27.33203125" bestFit="1" customWidth="1"/>
    <col min="3" max="3" width="33.5" bestFit="1" customWidth="1"/>
    <col min="4" max="4" width="10.5" customWidth="1"/>
    <col min="5" max="5" width="4.1640625" customWidth="1"/>
    <col min="6" max="6" width="8.1640625" bestFit="1" customWidth="1"/>
    <col min="7" max="7" width="4.5" customWidth="1"/>
    <col min="8" max="8" width="9.33203125" customWidth="1"/>
    <col min="9" max="9" width="5.5" bestFit="1" customWidth="1"/>
    <col min="10" max="10" width="38.33203125" bestFit="1" customWidth="1"/>
    <col min="11" max="11" width="9.5" customWidth="1"/>
    <col min="12" max="12" width="5.1640625" customWidth="1"/>
    <col min="13" max="13" width="8.5" customWidth="1"/>
    <col min="14" max="14" width="4.6640625" customWidth="1"/>
    <col min="15" max="15" width="12.5" customWidth="1"/>
  </cols>
  <sheetData>
    <row r="1" spans="1:15" s="96" customFormat="1" ht="45.75" customHeight="1" thickBot="1">
      <c r="A1" s="200" t="s">
        <v>23</v>
      </c>
      <c r="B1" s="201" t="s">
        <v>130</v>
      </c>
      <c r="C1" s="201" t="s">
        <v>42</v>
      </c>
      <c r="D1" s="202" t="s">
        <v>40</v>
      </c>
      <c r="E1" s="203"/>
      <c r="F1" s="203"/>
      <c r="G1" s="203"/>
      <c r="H1" s="204"/>
      <c r="I1" s="211" t="s">
        <v>41</v>
      </c>
      <c r="J1" s="205" t="s">
        <v>87</v>
      </c>
      <c r="K1" s="202" t="s">
        <v>88</v>
      </c>
      <c r="L1" s="203"/>
      <c r="M1" s="203"/>
      <c r="N1" s="203"/>
      <c r="O1" s="204"/>
    </row>
    <row r="2" spans="1:15" s="96" customFormat="1" ht="75.5" customHeight="1" thickBot="1">
      <c r="A2" s="200"/>
      <c r="B2" s="201"/>
      <c r="C2" s="201"/>
      <c r="D2" s="206" t="s">
        <v>12</v>
      </c>
      <c r="E2" s="207"/>
      <c r="F2" s="206" t="s">
        <v>13</v>
      </c>
      <c r="G2" s="207"/>
      <c r="H2" s="55" t="s">
        <v>39</v>
      </c>
      <c r="I2" s="212"/>
      <c r="J2" s="205"/>
      <c r="K2" s="56" t="s">
        <v>9</v>
      </c>
      <c r="L2" s="56"/>
      <c r="M2" s="56" t="s">
        <v>10</v>
      </c>
      <c r="N2" s="56"/>
      <c r="O2" s="56" t="s">
        <v>11</v>
      </c>
    </row>
    <row r="3" spans="1:15" s="96" customFormat="1" ht="97" thickBot="1">
      <c r="A3" s="62"/>
      <c r="B3" s="57" t="s">
        <v>128</v>
      </c>
      <c r="C3" s="57" t="s">
        <v>89</v>
      </c>
      <c r="D3" s="208" t="s">
        <v>101</v>
      </c>
      <c r="E3" s="209"/>
      <c r="F3" s="209"/>
      <c r="G3" s="209"/>
      <c r="H3" s="210"/>
      <c r="I3" s="62"/>
      <c r="J3" s="57" t="s">
        <v>90</v>
      </c>
      <c r="K3" s="208" t="s">
        <v>101</v>
      </c>
      <c r="L3" s="209"/>
      <c r="M3" s="209"/>
      <c r="N3" s="209"/>
      <c r="O3" s="210"/>
    </row>
    <row r="4" spans="1:15" s="96" customFormat="1" ht="15.5" customHeight="1" thickBot="1">
      <c r="A4" s="94"/>
      <c r="B4" s="152"/>
      <c r="C4" s="152"/>
      <c r="D4" s="152"/>
      <c r="E4" s="152"/>
      <c r="F4" s="152"/>
      <c r="G4" s="152"/>
      <c r="H4" s="152"/>
      <c r="I4" s="170"/>
      <c r="J4" s="152"/>
      <c r="K4" s="152"/>
      <c r="L4" s="152"/>
      <c r="M4" s="152"/>
      <c r="N4" s="152"/>
      <c r="O4" s="153"/>
    </row>
    <row r="5" spans="1:15" s="96" customFormat="1" ht="14" thickBot="1">
      <c r="A5" s="171"/>
      <c r="B5" s="198" t="s">
        <v>144</v>
      </c>
      <c r="C5" s="198"/>
      <c r="D5" s="198"/>
      <c r="E5" s="198"/>
      <c r="F5" s="198"/>
      <c r="G5" s="198"/>
      <c r="H5" s="198"/>
      <c r="I5" s="198"/>
      <c r="J5" s="198"/>
      <c r="K5" s="198"/>
      <c r="L5" s="198"/>
      <c r="M5" s="198"/>
      <c r="N5" s="198"/>
      <c r="O5" s="199"/>
    </row>
    <row r="6" spans="1:15" s="97" customFormat="1" ht="29" thickBot="1">
      <c r="A6" s="180" t="s">
        <v>163</v>
      </c>
      <c r="B6" s="95" t="s">
        <v>164</v>
      </c>
      <c r="C6" s="95" t="s">
        <v>165</v>
      </c>
      <c r="D6" s="111" t="s">
        <v>3</v>
      </c>
      <c r="E6" s="103">
        <f>_xlfn.IFNA(VLOOKUP(D6,RiskLevels!$H$13:$I$17,2,FALSE),"")</f>
        <v>2</v>
      </c>
      <c r="F6" s="114" t="s">
        <v>75</v>
      </c>
      <c r="G6" s="100" t="str">
        <f>_xlfn.IFNA(VLOOKUP(F6,RiskLevels!$F$13:$G$17,2,FALSE),"")</f>
        <v>C</v>
      </c>
      <c r="H6" s="105" t="str">
        <f t="shared" ref="H6:H10" si="0">_xlfn.IFNA(IF(G6="A",VLOOKUP(E6,ARATE,2),IF(G6="B",VLOOKUP(E6,BRATE,2),IF(G6="C",VLOOKUP(E6,CRATE,2),IF(G6="D",VLOOKUP(E6,DRATE,2),VLOOKUP(E6,ERATE,2))))),"")</f>
        <v>M</v>
      </c>
      <c r="I6" s="165" t="s">
        <v>227</v>
      </c>
      <c r="J6" s="95"/>
      <c r="K6" s="111"/>
      <c r="L6" s="102"/>
      <c r="M6" s="112"/>
      <c r="N6" s="100" t="str">
        <f>_xlfn.IFNA(VLOOKUP(M6,RiskLevels!$F$13:$G$17,2,FALSE),"")</f>
        <v/>
      </c>
      <c r="O6" s="105" t="str">
        <f t="shared" ref="O6:O10" si="1">_xlfn.IFNA(IF(N6="A",VLOOKUP(L6,ARATE,2),IF(N6="B",VLOOKUP(L6,BRATE,2),IF(N6="C",VLOOKUP(L6,CRATE,2),IF(N6="D",VLOOKUP(L6,DRATE,2),VLOOKUP(L6,ERATE,2))))),"")</f>
        <v/>
      </c>
    </row>
    <row r="7" spans="1:15" s="97" customFormat="1" ht="29" thickBot="1">
      <c r="A7" s="180" t="s">
        <v>168</v>
      </c>
      <c r="B7" s="95" t="s">
        <v>166</v>
      </c>
      <c r="C7" s="95"/>
      <c r="D7" s="111" t="s">
        <v>4</v>
      </c>
      <c r="E7" s="103">
        <f>_xlfn.IFNA(VLOOKUP(D7,RiskLevels!$H$13:$I$17,2,FALSE),"")</f>
        <v>3</v>
      </c>
      <c r="F7" s="114" t="s">
        <v>75</v>
      </c>
      <c r="G7" s="100" t="str">
        <f>_xlfn.IFNA(VLOOKUP(F7,RiskLevels!$F$13:$G$17,2,FALSE),"")</f>
        <v>C</v>
      </c>
      <c r="H7" s="105" t="str">
        <f t="shared" si="0"/>
        <v>H</v>
      </c>
      <c r="I7" s="165" t="s">
        <v>226</v>
      </c>
      <c r="J7" s="95" t="s">
        <v>167</v>
      </c>
      <c r="K7" s="111" t="s">
        <v>4</v>
      </c>
      <c r="L7" s="102">
        <f>_xlfn.IFNA(VLOOKUP(K7,RiskLevels!$H$13:$I$17,2,FALSE),"")</f>
        <v>3</v>
      </c>
      <c r="M7" s="112" t="s">
        <v>78</v>
      </c>
      <c r="N7" s="100" t="str">
        <f>_xlfn.IFNA(VLOOKUP(M7,RiskLevels!$F$13:$G$17,2,FALSE),"")</f>
        <v>D</v>
      </c>
      <c r="O7" s="104" t="str">
        <f t="shared" si="1"/>
        <v>M</v>
      </c>
    </row>
    <row r="8" spans="1:15" s="97" customFormat="1" ht="14" thickBot="1">
      <c r="A8" s="181"/>
      <c r="B8" s="95"/>
      <c r="C8" s="95"/>
      <c r="D8" s="111"/>
      <c r="E8" s="103" t="str">
        <f>_xlfn.IFNA(VLOOKUP(D8,RiskLevels!$H$13:$I$17,2,FALSE),"")</f>
        <v/>
      </c>
      <c r="F8" s="114"/>
      <c r="G8" s="100" t="str">
        <f>_xlfn.IFNA(VLOOKUP(F8,RiskLevels!$F$13:$G$17,2,FALSE),"")</f>
        <v/>
      </c>
      <c r="H8" s="105" t="str">
        <f t="shared" si="0"/>
        <v/>
      </c>
      <c r="I8" s="93"/>
      <c r="J8" s="95"/>
      <c r="K8" s="111"/>
      <c r="L8" s="102" t="str">
        <f>_xlfn.IFNA(VLOOKUP(K8,RiskLevels!$H$13:$I$17,2,FALSE),"")</f>
        <v/>
      </c>
      <c r="M8" s="112"/>
      <c r="N8" s="100" t="str">
        <f>_xlfn.IFNA(VLOOKUP(M8,RiskLevels!$F$13:$G$17,2,FALSE),"")</f>
        <v/>
      </c>
      <c r="O8" s="104" t="str">
        <f t="shared" si="1"/>
        <v/>
      </c>
    </row>
    <row r="9" spans="1:15" s="97" customFormat="1" ht="14" thickBot="1">
      <c r="A9" s="181"/>
      <c r="B9" s="95"/>
      <c r="C9" s="95"/>
      <c r="D9" s="111"/>
      <c r="E9" s="103" t="str">
        <f>_xlfn.IFNA(VLOOKUP(D9,RiskLevels!$H$13:$I$17,2,FALSE),"")</f>
        <v/>
      </c>
      <c r="F9" s="114"/>
      <c r="G9" s="100" t="str">
        <f>_xlfn.IFNA(VLOOKUP(F9,RiskLevels!$F$13:$G$17,2,FALSE),"")</f>
        <v/>
      </c>
      <c r="H9" s="105" t="str">
        <f t="shared" ref="H9" si="2">_xlfn.IFNA(IF(G9="A",VLOOKUP(E9,ARATE,2),IF(G9="B",VLOOKUP(E9,BRATE,2),IF(G9="C",VLOOKUP(E9,CRATE,2),IF(G9="D",VLOOKUP(E9,DRATE,2),VLOOKUP(E9,ERATE,2))))),"")</f>
        <v/>
      </c>
      <c r="I9" s="93"/>
      <c r="J9" s="95"/>
      <c r="K9" s="111"/>
      <c r="L9" s="102" t="str">
        <f>_xlfn.IFNA(VLOOKUP(K9,RiskLevels!$H$13:$I$17,2,FALSE),"")</f>
        <v/>
      </c>
      <c r="M9" s="112"/>
      <c r="N9" s="100" t="str">
        <f>_xlfn.IFNA(VLOOKUP(M9,RiskLevels!$F$13:$G$17,2,FALSE),"")</f>
        <v/>
      </c>
      <c r="O9" s="104" t="str">
        <f t="shared" ref="O9" si="3">_xlfn.IFNA(IF(N9="A",VLOOKUP(L9,ARATE,2),IF(N9="B",VLOOKUP(L9,BRATE,2),IF(N9="C",VLOOKUP(L9,CRATE,2),IF(N9="D",VLOOKUP(L9,DRATE,2),VLOOKUP(L9,ERATE,2))))),"")</f>
        <v/>
      </c>
    </row>
    <row r="10" spans="1:15" s="97" customFormat="1" ht="14" thickBot="1">
      <c r="A10" s="181"/>
      <c r="B10" s="95"/>
      <c r="C10" s="95"/>
      <c r="D10" s="111"/>
      <c r="E10" s="103" t="str">
        <f>_xlfn.IFNA(VLOOKUP(D10,RiskLevels!$H$13:$I$17,2,FALSE),"")</f>
        <v/>
      </c>
      <c r="F10" s="114"/>
      <c r="G10" s="100" t="str">
        <f>_xlfn.IFNA(VLOOKUP(F10,RiskLevels!$F$13:$G$17,2,FALSE),"")</f>
        <v/>
      </c>
      <c r="H10" s="105" t="str">
        <f t="shared" si="0"/>
        <v/>
      </c>
      <c r="I10" s="93"/>
      <c r="J10" s="95"/>
      <c r="K10" s="111"/>
      <c r="L10" s="102" t="str">
        <f>_xlfn.IFNA(VLOOKUP(K10,RiskLevels!$H$13:$I$17,2,FALSE),"")</f>
        <v/>
      </c>
      <c r="M10" s="112"/>
      <c r="N10" s="100" t="str">
        <f>_xlfn.IFNA(VLOOKUP(M10,RiskLevels!$F$13:$G$17,2,FALSE),"")</f>
        <v/>
      </c>
      <c r="O10" s="105" t="str">
        <f t="shared" si="1"/>
        <v/>
      </c>
    </row>
    <row r="11" spans="1:15" s="98" customFormat="1" ht="14" thickBot="1">
      <c r="A11" s="129"/>
      <c r="B11" s="130"/>
      <c r="C11" s="130"/>
      <c r="D11" s="121"/>
      <c r="E11" s="115"/>
      <c r="F11" s="115"/>
      <c r="G11" s="115"/>
      <c r="H11" s="122"/>
      <c r="I11" s="131"/>
      <c r="J11" s="130"/>
      <c r="K11" s="121"/>
      <c r="L11" s="115"/>
      <c r="M11" s="113"/>
      <c r="N11" s="115"/>
      <c r="O11" s="122"/>
    </row>
    <row r="12" spans="1:15" ht="14" thickBot="1">
      <c r="A12" s="171"/>
      <c r="B12" s="198" t="s">
        <v>145</v>
      </c>
      <c r="C12" s="198"/>
      <c r="D12" s="198"/>
      <c r="E12" s="198"/>
      <c r="F12" s="198"/>
      <c r="G12" s="198"/>
      <c r="H12" s="198"/>
      <c r="I12" s="198"/>
      <c r="J12" s="198"/>
      <c r="K12" s="198"/>
      <c r="L12" s="198"/>
      <c r="M12" s="198"/>
      <c r="N12" s="198"/>
      <c r="O12" s="199"/>
    </row>
    <row r="13" spans="1:15" ht="43" thickBot="1">
      <c r="A13" s="180" t="s">
        <v>171</v>
      </c>
      <c r="B13" s="95" t="s">
        <v>169</v>
      </c>
      <c r="C13" s="95"/>
      <c r="D13" s="111" t="s">
        <v>4</v>
      </c>
      <c r="E13" s="103">
        <f>_xlfn.IFNA(VLOOKUP(D13,RiskLevels!$H$13:$I$17,2,FALSE),"")</f>
        <v>3</v>
      </c>
      <c r="F13" s="114" t="s">
        <v>75</v>
      </c>
      <c r="G13" s="100" t="str">
        <f>_xlfn.IFNA(VLOOKUP(F13,RiskLevels!$F$13:$G$17,2,FALSE),"")</f>
        <v>C</v>
      </c>
      <c r="H13" s="105" t="str">
        <f t="shared" ref="H13:H17" si="4">_xlfn.IFNA(IF(G13="A",VLOOKUP(E13,ARATE,2),IF(G13="B",VLOOKUP(E13,BRATE,2),IF(G13="C",VLOOKUP(E13,CRATE,2),IF(G13="D",VLOOKUP(E13,DRATE,2),VLOOKUP(E13,ERATE,2))))),"")</f>
        <v>H</v>
      </c>
      <c r="I13" s="165" t="s">
        <v>226</v>
      </c>
      <c r="J13" s="95" t="s">
        <v>170</v>
      </c>
      <c r="K13" s="111" t="s">
        <v>3</v>
      </c>
      <c r="L13" s="102">
        <f>_xlfn.IFNA(VLOOKUP(K13,RiskLevels!$H$13:$I$17,2,FALSE),"")</f>
        <v>2</v>
      </c>
      <c r="M13" s="112" t="s">
        <v>78</v>
      </c>
      <c r="N13" s="100" t="str">
        <f>_xlfn.IFNA(VLOOKUP(M13,RiskLevels!$F$13:$G$17,2,FALSE),"")</f>
        <v>D</v>
      </c>
      <c r="O13" s="105" t="str">
        <f t="shared" ref="O13:O17" si="5">_xlfn.IFNA(IF(N13="A",VLOOKUP(L13,ARATE,2),IF(N13="B",VLOOKUP(L13,BRATE,2),IF(N13="C",VLOOKUP(L13,CRATE,2),IF(N13="D",VLOOKUP(L13,DRATE,2),VLOOKUP(L13,ERATE,2))))),"")</f>
        <v>L</v>
      </c>
    </row>
    <row r="14" spans="1:15" ht="29" thickBot="1">
      <c r="A14" s="180" t="s">
        <v>172</v>
      </c>
      <c r="B14" s="95" t="s">
        <v>173</v>
      </c>
      <c r="C14" s="95"/>
      <c r="D14" s="111" t="s">
        <v>4</v>
      </c>
      <c r="E14" s="103">
        <f>_xlfn.IFNA(VLOOKUP(D14,RiskLevels!$H$13:$I$17,2,FALSE),"")</f>
        <v>3</v>
      </c>
      <c r="F14" s="114" t="s">
        <v>78</v>
      </c>
      <c r="G14" s="100" t="str">
        <f>_xlfn.IFNA(VLOOKUP(F14,RiskLevels!$F$13:$G$17,2,FALSE),"")</f>
        <v>D</v>
      </c>
      <c r="H14" s="105" t="str">
        <f t="shared" si="4"/>
        <v>M</v>
      </c>
      <c r="I14" s="165" t="s">
        <v>226</v>
      </c>
      <c r="J14" s="95" t="s">
        <v>174</v>
      </c>
      <c r="K14" s="111" t="s">
        <v>3</v>
      </c>
      <c r="L14" s="102">
        <f>_xlfn.IFNA(VLOOKUP(K14,RiskLevels!$H$13:$I$17,2,FALSE),"")</f>
        <v>2</v>
      </c>
      <c r="M14" s="112" t="s">
        <v>78</v>
      </c>
      <c r="N14" s="100" t="str">
        <f>_xlfn.IFNA(VLOOKUP(M14,RiskLevels!$F$13:$G$17,2,FALSE),"")</f>
        <v>D</v>
      </c>
      <c r="O14" s="105" t="str">
        <f t="shared" si="5"/>
        <v>L</v>
      </c>
    </row>
    <row r="15" spans="1:15" ht="14" thickBot="1">
      <c r="A15" s="181"/>
      <c r="B15" s="95"/>
      <c r="C15" s="95"/>
      <c r="D15" s="111"/>
      <c r="E15" s="103" t="str">
        <f>_xlfn.IFNA(VLOOKUP(D15,RiskLevels!$H$13:$I$17,2,FALSE),"")</f>
        <v/>
      </c>
      <c r="F15" s="114"/>
      <c r="G15" s="100" t="str">
        <f>_xlfn.IFNA(VLOOKUP(F15,RiskLevels!$F$13:$G$17,2,FALSE),"")</f>
        <v/>
      </c>
      <c r="H15" s="105" t="str">
        <f t="shared" si="4"/>
        <v/>
      </c>
      <c r="I15" s="93"/>
      <c r="J15" s="95"/>
      <c r="K15" s="111"/>
      <c r="L15" s="102" t="str">
        <f>_xlfn.IFNA(VLOOKUP(K15,RiskLevels!$H$13:$I$17,2,FALSE),"")</f>
        <v/>
      </c>
      <c r="M15" s="112"/>
      <c r="N15" s="100" t="str">
        <f>_xlfn.IFNA(VLOOKUP(M15,RiskLevels!$F$13:$G$17,2,FALSE),"")</f>
        <v/>
      </c>
      <c r="O15" s="105" t="str">
        <f t="shared" si="5"/>
        <v/>
      </c>
    </row>
    <row r="16" spans="1:15" ht="14" thickBot="1">
      <c r="A16" s="181"/>
      <c r="B16" s="95"/>
      <c r="C16" s="95"/>
      <c r="D16" s="111"/>
      <c r="E16" s="103" t="str">
        <f>_xlfn.IFNA(VLOOKUP(D16,RiskLevels!$H$13:$I$17,2,FALSE),"")</f>
        <v/>
      </c>
      <c r="F16" s="114"/>
      <c r="G16" s="100" t="str">
        <f>_xlfn.IFNA(VLOOKUP(F16,RiskLevels!$F$13:$G$17,2,FALSE),"")</f>
        <v/>
      </c>
      <c r="H16" s="105" t="str">
        <f t="shared" si="4"/>
        <v/>
      </c>
      <c r="I16" s="93"/>
      <c r="J16" s="95"/>
      <c r="K16" s="111"/>
      <c r="L16" s="102" t="str">
        <f>_xlfn.IFNA(VLOOKUP(K16,RiskLevels!$H$13:$I$17,2,FALSE),"")</f>
        <v/>
      </c>
      <c r="M16" s="112"/>
      <c r="N16" s="100" t="str">
        <f>_xlfn.IFNA(VLOOKUP(M16,RiskLevels!$F$13:$G$17,2,FALSE),"")</f>
        <v/>
      </c>
      <c r="O16" s="104" t="str">
        <f t="shared" si="5"/>
        <v/>
      </c>
    </row>
    <row r="17" spans="1:15" ht="14" thickBot="1">
      <c r="A17" s="181"/>
      <c r="B17" s="95"/>
      <c r="C17" s="95"/>
      <c r="D17" s="111"/>
      <c r="E17" s="103" t="str">
        <f>_xlfn.IFNA(VLOOKUP(D17,RiskLevels!$H$13:$I$17,2,FALSE),"")</f>
        <v/>
      </c>
      <c r="F17" s="114"/>
      <c r="G17" s="100" t="str">
        <f>_xlfn.IFNA(VLOOKUP(F17,RiskLevels!$F$13:$G$17,2,FALSE),"")</f>
        <v/>
      </c>
      <c r="H17" s="105" t="str">
        <f t="shared" si="4"/>
        <v/>
      </c>
      <c r="I17" s="93"/>
      <c r="J17" s="95"/>
      <c r="K17" s="111"/>
      <c r="L17" s="102" t="str">
        <f>_xlfn.IFNA(VLOOKUP(K17,RiskLevels!$H$13:$I$17,2,FALSE),"")</f>
        <v/>
      </c>
      <c r="M17" s="112"/>
      <c r="N17" s="100" t="str">
        <f>_xlfn.IFNA(VLOOKUP(M17,RiskLevels!$F$13:$G$17,2,FALSE),"")</f>
        <v/>
      </c>
      <c r="O17" s="105" t="str">
        <f t="shared" si="5"/>
        <v/>
      </c>
    </row>
    <row r="18" spans="1:15" ht="14" thickBot="1"/>
    <row r="19" spans="1:15" ht="14" thickBot="1">
      <c r="A19" s="171"/>
      <c r="B19" s="198" t="s">
        <v>146</v>
      </c>
      <c r="C19" s="198"/>
      <c r="D19" s="198"/>
      <c r="E19" s="198"/>
      <c r="F19" s="198"/>
      <c r="G19" s="198"/>
      <c r="H19" s="198"/>
      <c r="I19" s="198"/>
      <c r="J19" s="198"/>
      <c r="K19" s="198"/>
      <c r="L19" s="198"/>
      <c r="M19" s="198"/>
      <c r="N19" s="198"/>
      <c r="O19" s="199"/>
    </row>
    <row r="20" spans="1:15" ht="29" thickBot="1">
      <c r="A20" s="180" t="s">
        <v>228</v>
      </c>
      <c r="B20" s="95" t="s">
        <v>180</v>
      </c>
      <c r="C20" s="95"/>
      <c r="D20" s="111" t="s">
        <v>5</v>
      </c>
      <c r="E20" s="103">
        <f>_xlfn.IFNA(VLOOKUP(D20,RiskLevels!$H$13:$I$17,2,FALSE),"")</f>
        <v>4</v>
      </c>
      <c r="F20" s="114" t="s">
        <v>78</v>
      </c>
      <c r="G20" s="100" t="str">
        <f>_xlfn.IFNA(VLOOKUP(F20,RiskLevels!$F$13:$G$17,2,FALSE),"")</f>
        <v>D</v>
      </c>
      <c r="H20" s="105" t="str">
        <f t="shared" ref="H20:H23" si="6">_xlfn.IFNA(IF(G20="A",VLOOKUP(E20,ARATE,2),IF(G20="B",VLOOKUP(E20,BRATE,2),IF(G20="C",VLOOKUP(E20,CRATE,2),IF(G20="D",VLOOKUP(E20,DRATE,2),VLOOKUP(E20,ERATE,2))))),"")</f>
        <v>H</v>
      </c>
      <c r="I20" s="165" t="s">
        <v>226</v>
      </c>
      <c r="J20" s="95" t="s">
        <v>181</v>
      </c>
      <c r="K20" s="111" t="s">
        <v>3</v>
      </c>
      <c r="L20" s="102">
        <f>_xlfn.IFNA(VLOOKUP(K20,RiskLevels!$H$13:$I$17,2,FALSE),"")</f>
        <v>2</v>
      </c>
      <c r="M20" s="112" t="s">
        <v>78</v>
      </c>
      <c r="N20" s="100" t="str">
        <f>_xlfn.IFNA(VLOOKUP(M20,RiskLevels!$F$13:$G$17,2,FALSE),"")</f>
        <v>D</v>
      </c>
      <c r="O20" s="105" t="str">
        <f t="shared" ref="O20:O23" si="7">_xlfn.IFNA(IF(N20="A",VLOOKUP(L20,ARATE,2),IF(N20="B",VLOOKUP(L20,BRATE,2),IF(N20="C",VLOOKUP(L20,CRATE,2),IF(N20="D",VLOOKUP(L20,DRATE,2),VLOOKUP(L20,ERATE,2))))),"")</f>
        <v>L</v>
      </c>
    </row>
    <row r="21" spans="1:15" ht="14" thickBot="1">
      <c r="A21" s="181"/>
      <c r="B21" s="95"/>
      <c r="C21" s="95"/>
      <c r="D21" s="111"/>
      <c r="E21" s="103" t="str">
        <f>_xlfn.IFNA(VLOOKUP(D21,RiskLevels!$H$13:$I$17,2,FALSE),"")</f>
        <v/>
      </c>
      <c r="F21" s="114"/>
      <c r="G21" s="100" t="str">
        <f>_xlfn.IFNA(VLOOKUP(F21,RiskLevels!$F$13:$G$17,2,FALSE),"")</f>
        <v/>
      </c>
      <c r="H21" s="105" t="str">
        <f t="shared" si="6"/>
        <v/>
      </c>
      <c r="I21" s="93"/>
      <c r="J21" s="95"/>
      <c r="K21" s="111"/>
      <c r="L21" s="102" t="str">
        <f>_xlfn.IFNA(VLOOKUP(K21,RiskLevels!$H$13:$I$17,2,FALSE),"")</f>
        <v/>
      </c>
      <c r="M21" s="112"/>
      <c r="N21" s="100" t="str">
        <f>_xlfn.IFNA(VLOOKUP(M21,RiskLevels!$F$13:$G$17,2,FALSE),"")</f>
        <v/>
      </c>
      <c r="O21" s="105" t="str">
        <f t="shared" si="7"/>
        <v/>
      </c>
    </row>
    <row r="22" spans="1:15" ht="14" thickBot="1">
      <c r="A22" s="181"/>
      <c r="B22" s="95"/>
      <c r="C22" s="95"/>
      <c r="D22" s="111"/>
      <c r="E22" s="103" t="str">
        <f>_xlfn.IFNA(VLOOKUP(D22,RiskLevels!$H$13:$I$17,2,FALSE),"")</f>
        <v/>
      </c>
      <c r="F22" s="114"/>
      <c r="G22" s="100" t="str">
        <f>_xlfn.IFNA(VLOOKUP(F22,RiskLevels!$F$13:$G$17,2,FALSE),"")</f>
        <v/>
      </c>
      <c r="H22" s="105" t="str">
        <f t="shared" si="6"/>
        <v/>
      </c>
      <c r="I22" s="93"/>
      <c r="J22" s="95"/>
      <c r="K22" s="111"/>
      <c r="L22" s="102" t="str">
        <f>_xlfn.IFNA(VLOOKUP(K22,RiskLevels!$H$13:$I$17,2,FALSE),"")</f>
        <v/>
      </c>
      <c r="M22" s="112"/>
      <c r="N22" s="100" t="str">
        <f>_xlfn.IFNA(VLOOKUP(M22,RiskLevels!$F$13:$G$17,2,FALSE),"")</f>
        <v/>
      </c>
      <c r="O22" s="105" t="str">
        <f t="shared" si="7"/>
        <v/>
      </c>
    </row>
    <row r="23" spans="1:15" ht="14" thickBot="1">
      <c r="A23" s="181"/>
      <c r="B23" s="95"/>
      <c r="C23" s="95"/>
      <c r="D23" s="111"/>
      <c r="E23" s="103" t="str">
        <f>_xlfn.IFNA(VLOOKUP(D23,RiskLevels!$H$13:$I$17,2,FALSE),"")</f>
        <v/>
      </c>
      <c r="F23" s="114"/>
      <c r="G23" s="100" t="str">
        <f>_xlfn.IFNA(VLOOKUP(F23,RiskLevels!$F$13:$G$17,2,FALSE),"")</f>
        <v/>
      </c>
      <c r="H23" s="105" t="str">
        <f t="shared" si="6"/>
        <v/>
      </c>
      <c r="I23" s="93"/>
      <c r="J23" s="95"/>
      <c r="K23" s="111"/>
      <c r="L23" s="102" t="str">
        <f>_xlfn.IFNA(VLOOKUP(K23,RiskLevels!$H$13:$I$17,2,FALSE),"")</f>
        <v/>
      </c>
      <c r="M23" s="112"/>
      <c r="N23" s="100" t="str">
        <f>_xlfn.IFNA(VLOOKUP(M23,RiskLevels!$F$13:$G$17,2,FALSE),"")</f>
        <v/>
      </c>
      <c r="O23" s="105" t="str">
        <f t="shared" si="7"/>
        <v/>
      </c>
    </row>
    <row r="24" spans="1:15" ht="14" thickBot="1"/>
    <row r="25" spans="1:15" ht="14" thickBot="1">
      <c r="A25" s="171"/>
      <c r="B25" s="198" t="s">
        <v>31</v>
      </c>
      <c r="C25" s="198"/>
      <c r="D25" s="198"/>
      <c r="E25" s="198"/>
      <c r="F25" s="198"/>
      <c r="G25" s="198"/>
      <c r="H25" s="198"/>
      <c r="I25" s="198"/>
      <c r="J25" s="198"/>
      <c r="K25" s="198"/>
      <c r="L25" s="198"/>
      <c r="M25" s="198"/>
      <c r="N25" s="198"/>
      <c r="O25" s="199"/>
    </row>
    <row r="26" spans="1:15" ht="29" thickBot="1">
      <c r="A26" s="180" t="s">
        <v>57</v>
      </c>
      <c r="B26" s="95" t="s">
        <v>182</v>
      </c>
      <c r="C26" s="95"/>
      <c r="D26" s="111" t="s">
        <v>5</v>
      </c>
      <c r="E26" s="103">
        <f>_xlfn.IFNA(VLOOKUP(D26,RiskLevels!$H$13:$I$17,2,FALSE),"")</f>
        <v>4</v>
      </c>
      <c r="F26" s="114" t="s">
        <v>75</v>
      </c>
      <c r="G26" s="100" t="str">
        <f>_xlfn.IFNA(VLOOKUP(F26,RiskLevels!$F$13:$G$17,2,FALSE),"")</f>
        <v>C</v>
      </c>
      <c r="H26" s="105" t="str">
        <f t="shared" ref="H26:H29" si="8">_xlfn.IFNA(IF(G26="A",VLOOKUP(E26,ARATE,2),IF(G26="B",VLOOKUP(E26,BRATE,2),IF(G26="C",VLOOKUP(E26,CRATE,2),IF(G26="D",VLOOKUP(E26,DRATE,2),VLOOKUP(E26,ERATE,2))))),"")</f>
        <v>H</v>
      </c>
      <c r="I26" s="165" t="s">
        <v>226</v>
      </c>
      <c r="J26" s="95" t="s">
        <v>183</v>
      </c>
      <c r="K26" s="111" t="s">
        <v>3</v>
      </c>
      <c r="L26" s="102">
        <f>_xlfn.IFNA(VLOOKUP(K26,RiskLevels!$H$13:$I$17,2,FALSE),"")</f>
        <v>2</v>
      </c>
      <c r="M26" s="112" t="s">
        <v>78</v>
      </c>
      <c r="N26" s="100" t="str">
        <f>_xlfn.IFNA(VLOOKUP(M26,RiskLevels!$F$13:$G$17,2,FALSE),"")</f>
        <v>D</v>
      </c>
      <c r="O26" s="105" t="str">
        <f t="shared" ref="O26:O29" si="9">_xlfn.IFNA(IF(N26="A",VLOOKUP(L26,ARATE,2),IF(N26="B",VLOOKUP(L26,BRATE,2),IF(N26="C",VLOOKUP(L26,CRATE,2),IF(N26="D",VLOOKUP(L26,DRATE,2),VLOOKUP(L26,ERATE,2))))),"")</f>
        <v>L</v>
      </c>
    </row>
    <row r="27" spans="1:15" ht="14" thickBot="1">
      <c r="A27" s="181"/>
      <c r="B27" s="95"/>
      <c r="C27" s="95"/>
      <c r="D27" s="111"/>
      <c r="E27" s="103" t="str">
        <f>_xlfn.IFNA(VLOOKUP(D27,RiskLevels!$H$13:$I$17,2,FALSE),"")</f>
        <v/>
      </c>
      <c r="F27" s="114"/>
      <c r="G27" s="100" t="str">
        <f>_xlfn.IFNA(VLOOKUP(F27,RiskLevels!$F$13:$G$17,2,FALSE),"")</f>
        <v/>
      </c>
      <c r="H27" s="105" t="str">
        <f t="shared" si="8"/>
        <v/>
      </c>
      <c r="I27" s="93"/>
      <c r="J27" s="95"/>
      <c r="K27" s="111"/>
      <c r="L27" s="102" t="str">
        <f>_xlfn.IFNA(VLOOKUP(K27,RiskLevels!$H$13:$I$17,2,FALSE),"")</f>
        <v/>
      </c>
      <c r="M27" s="112"/>
      <c r="N27" s="100" t="str">
        <f>_xlfn.IFNA(VLOOKUP(M27,RiskLevels!$F$13:$G$17,2,FALSE),"")</f>
        <v/>
      </c>
      <c r="O27" s="105" t="str">
        <f t="shared" si="9"/>
        <v/>
      </c>
    </row>
    <row r="28" spans="1:15" ht="14" thickBot="1">
      <c r="A28" s="181"/>
      <c r="B28" s="95"/>
      <c r="C28" s="95"/>
      <c r="D28" s="111"/>
      <c r="E28" s="103" t="str">
        <f>_xlfn.IFNA(VLOOKUP(D28,RiskLevels!$H$13:$I$17,2,FALSE),"")</f>
        <v/>
      </c>
      <c r="F28" s="114"/>
      <c r="G28" s="100" t="str">
        <f>_xlfn.IFNA(VLOOKUP(F28,RiskLevels!$F$13:$G$17,2,FALSE),"")</f>
        <v/>
      </c>
      <c r="H28" s="105" t="str">
        <f t="shared" si="8"/>
        <v/>
      </c>
      <c r="I28" s="93"/>
      <c r="J28" s="95"/>
      <c r="K28" s="111"/>
      <c r="L28" s="102" t="str">
        <f>_xlfn.IFNA(VLOOKUP(K28,RiskLevels!$H$13:$I$17,2,FALSE),"")</f>
        <v/>
      </c>
      <c r="M28" s="112"/>
      <c r="N28" s="100" t="str">
        <f>_xlfn.IFNA(VLOOKUP(M28,RiskLevels!$F$13:$G$17,2,FALSE),"")</f>
        <v/>
      </c>
      <c r="O28" s="105" t="str">
        <f t="shared" si="9"/>
        <v/>
      </c>
    </row>
    <row r="29" spans="1:15" ht="14" thickBot="1">
      <c r="A29" s="181"/>
      <c r="B29" s="95"/>
      <c r="C29" s="95"/>
      <c r="D29" s="111"/>
      <c r="E29" s="103" t="str">
        <f>_xlfn.IFNA(VLOOKUP(D29,RiskLevels!$H$13:$I$17,2,FALSE),"")</f>
        <v/>
      </c>
      <c r="F29" s="114"/>
      <c r="G29" s="100" t="str">
        <f>_xlfn.IFNA(VLOOKUP(F29,RiskLevels!$F$13:$G$17,2,FALSE),"")</f>
        <v/>
      </c>
      <c r="H29" s="105" t="str">
        <f t="shared" si="8"/>
        <v/>
      </c>
      <c r="I29" s="93"/>
      <c r="J29" s="95"/>
      <c r="K29" s="111"/>
      <c r="L29" s="102" t="str">
        <f>_xlfn.IFNA(VLOOKUP(K29,RiskLevels!$H$13:$I$17,2,FALSE),"")</f>
        <v/>
      </c>
      <c r="M29" s="112"/>
      <c r="N29" s="100" t="str">
        <f>_xlfn.IFNA(VLOOKUP(M29,RiskLevels!$F$13:$G$17,2,FALSE),"")</f>
        <v/>
      </c>
      <c r="O29" s="105" t="str">
        <f t="shared" si="9"/>
        <v/>
      </c>
    </row>
    <row r="31" spans="1:15" ht="14" thickBot="1"/>
    <row r="32" spans="1:15" ht="14" thickBot="1">
      <c r="A32" s="171"/>
      <c r="B32" s="198" t="s">
        <v>175</v>
      </c>
      <c r="C32" s="198"/>
      <c r="D32" s="198"/>
      <c r="E32" s="198"/>
      <c r="F32" s="198"/>
      <c r="G32" s="198"/>
      <c r="H32" s="198"/>
      <c r="I32" s="198"/>
      <c r="J32" s="198"/>
      <c r="K32" s="198"/>
      <c r="L32" s="198"/>
      <c r="M32" s="198"/>
      <c r="N32" s="198"/>
      <c r="O32" s="199"/>
    </row>
    <row r="33" spans="1:15" ht="43" thickBot="1">
      <c r="A33" s="180" t="s">
        <v>229</v>
      </c>
      <c r="B33" s="95" t="s">
        <v>184</v>
      </c>
      <c r="C33" s="95"/>
      <c r="D33" s="111" t="s">
        <v>4</v>
      </c>
      <c r="E33" s="103">
        <f>_xlfn.IFNA(VLOOKUP(D33,RiskLevels!$H$13:$I$17,2,FALSE),"")</f>
        <v>3</v>
      </c>
      <c r="F33" s="114" t="s">
        <v>78</v>
      </c>
      <c r="G33" s="100" t="str">
        <f>_xlfn.IFNA(VLOOKUP(F33,RiskLevels!$F$13:$G$17,2,FALSE),"")</f>
        <v>D</v>
      </c>
      <c r="H33" s="105" t="str">
        <f t="shared" ref="H33:H36" si="10">_xlfn.IFNA(IF(G33="A",VLOOKUP(E33,ARATE,2),IF(G33="B",VLOOKUP(E33,BRATE,2),IF(G33="C",VLOOKUP(E33,CRATE,2),IF(G33="D",VLOOKUP(E33,DRATE,2),VLOOKUP(E33,ERATE,2))))),"")</f>
        <v>M</v>
      </c>
      <c r="I33" s="165" t="s">
        <v>226</v>
      </c>
      <c r="J33" s="95" t="s">
        <v>185</v>
      </c>
      <c r="K33" s="111" t="s">
        <v>3</v>
      </c>
      <c r="L33" s="102">
        <f>_xlfn.IFNA(VLOOKUP(K33,RiskLevels!$H$13:$I$17,2,FALSE),"")</f>
        <v>2</v>
      </c>
      <c r="M33" s="112" t="s">
        <v>78</v>
      </c>
      <c r="N33" s="100" t="str">
        <f>_xlfn.IFNA(VLOOKUP(M33,RiskLevels!$F$13:$G$17,2,FALSE),"")</f>
        <v>D</v>
      </c>
      <c r="O33" s="105" t="str">
        <f t="shared" ref="O33:O36" si="11">_xlfn.IFNA(IF(N33="A",VLOOKUP(L33,ARATE,2),IF(N33="B",VLOOKUP(L33,BRATE,2),IF(N33="C",VLOOKUP(L33,CRATE,2),IF(N33="D",VLOOKUP(L33,DRATE,2),VLOOKUP(L33,ERATE,2))))),"")</f>
        <v>L</v>
      </c>
    </row>
    <row r="34" spans="1:15" ht="14" thickBot="1">
      <c r="A34" s="181"/>
      <c r="B34" s="95"/>
      <c r="C34" s="95"/>
      <c r="D34" s="111"/>
      <c r="E34" s="103" t="str">
        <f>_xlfn.IFNA(VLOOKUP(D34,RiskLevels!$H$13:$I$17,2,FALSE),"")</f>
        <v/>
      </c>
      <c r="F34" s="114"/>
      <c r="G34" s="100" t="str">
        <f>_xlfn.IFNA(VLOOKUP(F34,RiskLevels!$F$13:$G$17,2,FALSE),"")</f>
        <v/>
      </c>
      <c r="H34" s="105" t="str">
        <f t="shared" si="10"/>
        <v/>
      </c>
      <c r="I34" s="93"/>
      <c r="J34" s="95"/>
      <c r="K34" s="111"/>
      <c r="L34" s="102" t="str">
        <f>_xlfn.IFNA(VLOOKUP(K34,RiskLevels!$H$13:$I$17,2,FALSE),"")</f>
        <v/>
      </c>
      <c r="M34" s="112"/>
      <c r="N34" s="100" t="str">
        <f>_xlfn.IFNA(VLOOKUP(M34,RiskLevels!$F$13:$G$17,2,FALSE),"")</f>
        <v/>
      </c>
      <c r="O34" s="105" t="str">
        <f t="shared" si="11"/>
        <v/>
      </c>
    </row>
    <row r="35" spans="1:15" ht="14" thickBot="1">
      <c r="A35" s="181"/>
      <c r="B35" s="95"/>
      <c r="C35" s="95"/>
      <c r="D35" s="111"/>
      <c r="E35" s="103" t="str">
        <f>_xlfn.IFNA(VLOOKUP(D35,RiskLevels!$H$13:$I$17,2,FALSE),"")</f>
        <v/>
      </c>
      <c r="F35" s="114"/>
      <c r="G35" s="100" t="str">
        <f>_xlfn.IFNA(VLOOKUP(F35,RiskLevels!$F$13:$G$17,2,FALSE),"")</f>
        <v/>
      </c>
      <c r="H35" s="105" t="str">
        <f t="shared" si="10"/>
        <v/>
      </c>
      <c r="I35" s="93"/>
      <c r="J35" s="95"/>
      <c r="K35" s="111"/>
      <c r="L35" s="102" t="str">
        <f>_xlfn.IFNA(VLOOKUP(K35,RiskLevels!$H$13:$I$17,2,FALSE),"")</f>
        <v/>
      </c>
      <c r="M35" s="112"/>
      <c r="N35" s="100" t="str">
        <f>_xlfn.IFNA(VLOOKUP(M35,RiskLevels!$F$13:$G$17,2,FALSE),"")</f>
        <v/>
      </c>
      <c r="O35" s="105" t="str">
        <f t="shared" si="11"/>
        <v/>
      </c>
    </row>
    <row r="36" spans="1:15" ht="14" thickBot="1">
      <c r="A36" s="181"/>
      <c r="B36" s="95"/>
      <c r="C36" s="95"/>
      <c r="D36" s="111"/>
      <c r="E36" s="103" t="str">
        <f>_xlfn.IFNA(VLOOKUP(D36,RiskLevels!$H$13:$I$17,2,FALSE),"")</f>
        <v/>
      </c>
      <c r="F36" s="114"/>
      <c r="G36" s="100" t="str">
        <f>_xlfn.IFNA(VLOOKUP(F36,RiskLevels!$F$13:$G$17,2,FALSE),"")</f>
        <v/>
      </c>
      <c r="H36" s="105" t="str">
        <f t="shared" si="10"/>
        <v/>
      </c>
      <c r="I36" s="93"/>
      <c r="J36" s="95"/>
      <c r="K36" s="111"/>
      <c r="L36" s="102" t="str">
        <f>_xlfn.IFNA(VLOOKUP(K36,RiskLevels!$H$13:$I$17,2,FALSE),"")</f>
        <v/>
      </c>
      <c r="M36" s="112"/>
      <c r="N36" s="100" t="str">
        <f>_xlfn.IFNA(VLOOKUP(M36,RiskLevels!$F$13:$G$17,2,FALSE),"")</f>
        <v/>
      </c>
      <c r="O36" s="105" t="str">
        <f t="shared" si="11"/>
        <v/>
      </c>
    </row>
    <row r="37" spans="1:15" ht="14" thickBot="1"/>
    <row r="38" spans="1:15" ht="14" thickBot="1">
      <c r="A38" s="171"/>
      <c r="B38" s="198" t="s">
        <v>148</v>
      </c>
      <c r="C38" s="198"/>
      <c r="D38" s="198"/>
      <c r="E38" s="198"/>
      <c r="F38" s="198"/>
      <c r="G38" s="198"/>
      <c r="H38" s="198"/>
      <c r="I38" s="198"/>
      <c r="J38" s="198"/>
      <c r="K38" s="198"/>
      <c r="L38" s="198"/>
      <c r="M38" s="198"/>
      <c r="N38" s="198"/>
      <c r="O38" s="199"/>
    </row>
    <row r="39" spans="1:15" ht="57" thickBot="1">
      <c r="A39" s="180" t="s">
        <v>230</v>
      </c>
      <c r="B39" s="95" t="s">
        <v>186</v>
      </c>
      <c r="C39" s="95"/>
      <c r="D39" s="111" t="s">
        <v>5</v>
      </c>
      <c r="E39" s="103">
        <f>_xlfn.IFNA(VLOOKUP(D39,RiskLevels!$H$13:$I$17,2,FALSE),"")</f>
        <v>4</v>
      </c>
      <c r="F39" s="114" t="s">
        <v>75</v>
      </c>
      <c r="G39" s="100" t="str">
        <f>_xlfn.IFNA(VLOOKUP(F39,RiskLevels!$F$13:$G$17,2,FALSE),"")</f>
        <v>C</v>
      </c>
      <c r="H39" s="105" t="str">
        <f t="shared" ref="H39:H42" si="12">_xlfn.IFNA(IF(G39="A",VLOOKUP(E39,ARATE,2),IF(G39="B",VLOOKUP(E39,BRATE,2),IF(G39="C",VLOOKUP(E39,CRATE,2),IF(G39="D",VLOOKUP(E39,DRATE,2),VLOOKUP(E39,ERATE,2))))),"")</f>
        <v>H</v>
      </c>
      <c r="I39" s="165" t="s">
        <v>226</v>
      </c>
      <c r="J39" s="182" t="s">
        <v>187</v>
      </c>
      <c r="K39" s="111" t="s">
        <v>3</v>
      </c>
      <c r="L39" s="102">
        <f>_xlfn.IFNA(VLOOKUP(K39,RiskLevels!$H$13:$I$17,2,FALSE),"")</f>
        <v>2</v>
      </c>
      <c r="M39" s="112" t="s">
        <v>78</v>
      </c>
      <c r="N39" s="100" t="str">
        <f>_xlfn.IFNA(VLOOKUP(M39,RiskLevels!$F$13:$G$17,2,FALSE),"")</f>
        <v>D</v>
      </c>
      <c r="O39" s="105" t="str">
        <f t="shared" ref="O39:O42" si="13">_xlfn.IFNA(IF(N39="A",VLOOKUP(L39,ARATE,2),IF(N39="B",VLOOKUP(L39,BRATE,2),IF(N39="C",VLOOKUP(L39,CRATE,2),IF(N39="D",VLOOKUP(L39,DRATE,2),VLOOKUP(L39,ERATE,2))))),"")</f>
        <v>L</v>
      </c>
    </row>
    <row r="40" spans="1:15" ht="14" thickBot="1">
      <c r="A40" s="181"/>
      <c r="B40" s="95"/>
      <c r="C40" s="95"/>
      <c r="D40" s="111"/>
      <c r="E40" s="103" t="str">
        <f>_xlfn.IFNA(VLOOKUP(D40,RiskLevels!$H$13:$I$17,2,FALSE),"")</f>
        <v/>
      </c>
      <c r="F40" s="114"/>
      <c r="G40" s="100" t="str">
        <f>_xlfn.IFNA(VLOOKUP(F40,RiskLevels!$F$13:$G$17,2,FALSE),"")</f>
        <v/>
      </c>
      <c r="H40" s="105" t="str">
        <f t="shared" si="12"/>
        <v/>
      </c>
      <c r="I40" s="93"/>
      <c r="J40" s="95"/>
      <c r="K40" s="111"/>
      <c r="L40" s="102" t="str">
        <f>_xlfn.IFNA(VLOOKUP(K40,RiskLevels!$H$13:$I$17,2,FALSE),"")</f>
        <v/>
      </c>
      <c r="M40" s="112"/>
      <c r="N40" s="100" t="str">
        <f>_xlfn.IFNA(VLOOKUP(M40,RiskLevels!$F$13:$G$17,2,FALSE),"")</f>
        <v/>
      </c>
      <c r="O40" s="105" t="str">
        <f t="shared" si="13"/>
        <v/>
      </c>
    </row>
    <row r="41" spans="1:15" ht="14" thickBot="1">
      <c r="A41" s="181"/>
      <c r="B41" s="95"/>
      <c r="C41" s="95"/>
      <c r="D41" s="111"/>
      <c r="E41" s="103" t="str">
        <f>_xlfn.IFNA(VLOOKUP(D41,RiskLevels!$H$13:$I$17,2,FALSE),"")</f>
        <v/>
      </c>
      <c r="F41" s="114"/>
      <c r="G41" s="100" t="str">
        <f>_xlfn.IFNA(VLOOKUP(F41,RiskLevels!$F$13:$G$17,2,FALSE),"")</f>
        <v/>
      </c>
      <c r="H41" s="105" t="str">
        <f t="shared" si="12"/>
        <v/>
      </c>
      <c r="I41" s="93"/>
      <c r="J41" s="95"/>
      <c r="K41" s="111"/>
      <c r="L41" s="102" t="str">
        <f>_xlfn.IFNA(VLOOKUP(K41,RiskLevels!$H$13:$I$17,2,FALSE),"")</f>
        <v/>
      </c>
      <c r="M41" s="112"/>
      <c r="N41" s="100" t="str">
        <f>_xlfn.IFNA(VLOOKUP(M41,RiskLevels!$F$13:$G$17,2,FALSE),"")</f>
        <v/>
      </c>
      <c r="O41" s="105" t="str">
        <f t="shared" si="13"/>
        <v/>
      </c>
    </row>
    <row r="42" spans="1:15" ht="14" thickBot="1">
      <c r="A42" s="181"/>
      <c r="B42" s="95"/>
      <c r="C42" s="95"/>
      <c r="D42" s="111"/>
      <c r="E42" s="103" t="str">
        <f>_xlfn.IFNA(VLOOKUP(D42,RiskLevels!$H$13:$I$17,2,FALSE),"")</f>
        <v/>
      </c>
      <c r="F42" s="114"/>
      <c r="G42" s="100" t="str">
        <f>_xlfn.IFNA(VLOOKUP(F42,RiskLevels!$F$13:$G$17,2,FALSE),"")</f>
        <v/>
      </c>
      <c r="H42" s="105" t="str">
        <f t="shared" si="12"/>
        <v/>
      </c>
      <c r="I42" s="93"/>
      <c r="J42" s="95"/>
      <c r="K42" s="111"/>
      <c r="L42" s="102" t="str">
        <f>_xlfn.IFNA(VLOOKUP(K42,RiskLevels!$H$13:$I$17,2,FALSE),"")</f>
        <v/>
      </c>
      <c r="M42" s="112"/>
      <c r="N42" s="100" t="str">
        <f>_xlfn.IFNA(VLOOKUP(M42,RiskLevels!$F$13:$G$17,2,FALSE),"")</f>
        <v/>
      </c>
      <c r="O42" s="105" t="str">
        <f t="shared" si="13"/>
        <v/>
      </c>
    </row>
    <row r="43" spans="1:15" ht="14" thickBot="1"/>
    <row r="44" spans="1:15" ht="14" thickBot="1">
      <c r="A44" s="171"/>
      <c r="B44" s="198" t="s">
        <v>149</v>
      </c>
      <c r="C44" s="198"/>
      <c r="D44" s="198"/>
      <c r="E44" s="198"/>
      <c r="F44" s="198"/>
      <c r="G44" s="198"/>
      <c r="H44" s="198"/>
      <c r="I44" s="198"/>
      <c r="J44" s="198"/>
      <c r="K44" s="198"/>
      <c r="L44" s="198"/>
      <c r="M44" s="198"/>
      <c r="N44" s="198"/>
      <c r="O44" s="199"/>
    </row>
    <row r="45" spans="1:15" ht="29" thickBot="1">
      <c r="A45" s="180" t="s">
        <v>231</v>
      </c>
      <c r="B45" s="95" t="s">
        <v>188</v>
      </c>
      <c r="C45" s="95"/>
      <c r="D45" s="111" t="s">
        <v>5</v>
      </c>
      <c r="E45" s="103">
        <f>_xlfn.IFNA(VLOOKUP(D45,RiskLevels!$H$13:$I$17,2,FALSE),"")</f>
        <v>4</v>
      </c>
      <c r="F45" s="114" t="s">
        <v>75</v>
      </c>
      <c r="G45" s="100" t="str">
        <f>_xlfn.IFNA(VLOOKUP(F45,RiskLevels!$F$13:$G$17,2,FALSE),"")</f>
        <v>C</v>
      </c>
      <c r="H45" s="105" t="str">
        <f t="shared" ref="H45:H48" si="14">_xlfn.IFNA(IF(G45="A",VLOOKUP(E45,ARATE,2),IF(G45="B",VLOOKUP(E45,BRATE,2),IF(G45="C",VLOOKUP(E45,CRATE,2),IF(G45="D",VLOOKUP(E45,DRATE,2),VLOOKUP(E45,ERATE,2))))),"")</f>
        <v>H</v>
      </c>
      <c r="I45" s="93"/>
      <c r="J45" s="95" t="s">
        <v>189</v>
      </c>
      <c r="K45" s="111" t="s">
        <v>4</v>
      </c>
      <c r="L45" s="102">
        <f>_xlfn.IFNA(VLOOKUP(K45,RiskLevels!$H$13:$I$17,2,FALSE),"")</f>
        <v>3</v>
      </c>
      <c r="M45" s="112" t="s">
        <v>78</v>
      </c>
      <c r="N45" s="100" t="str">
        <f>_xlfn.IFNA(VLOOKUP(M45,RiskLevels!$F$13:$G$17,2,FALSE),"")</f>
        <v>D</v>
      </c>
      <c r="O45" s="105" t="str">
        <f t="shared" ref="O45:O48" si="15">_xlfn.IFNA(IF(N45="A",VLOOKUP(L45,ARATE,2),IF(N45="B",VLOOKUP(L45,BRATE,2),IF(N45="C",VLOOKUP(L45,CRATE,2),IF(N45="D",VLOOKUP(L45,DRATE,2),VLOOKUP(L45,ERATE,2))))),"")</f>
        <v>M</v>
      </c>
    </row>
    <row r="46" spans="1:15" ht="14" thickBot="1">
      <c r="A46" s="181"/>
      <c r="B46" s="95"/>
      <c r="C46" s="95"/>
      <c r="D46" s="111"/>
      <c r="E46" s="103" t="str">
        <f>_xlfn.IFNA(VLOOKUP(D46,RiskLevels!$H$13:$I$17,2,FALSE),"")</f>
        <v/>
      </c>
      <c r="F46" s="114"/>
      <c r="G46" s="100" t="str">
        <f>_xlfn.IFNA(VLOOKUP(F46,RiskLevels!$F$13:$G$17,2,FALSE),"")</f>
        <v/>
      </c>
      <c r="H46" s="105" t="str">
        <f t="shared" si="14"/>
        <v/>
      </c>
      <c r="I46" s="93"/>
      <c r="J46" s="95"/>
      <c r="K46" s="111"/>
      <c r="L46" s="102" t="str">
        <f>_xlfn.IFNA(VLOOKUP(K46,RiskLevels!$H$13:$I$17,2,FALSE),"")</f>
        <v/>
      </c>
      <c r="M46" s="112"/>
      <c r="N46" s="100" t="str">
        <f>_xlfn.IFNA(VLOOKUP(M46,RiskLevels!$F$13:$G$17,2,FALSE),"")</f>
        <v/>
      </c>
      <c r="O46" s="105" t="str">
        <f t="shared" si="15"/>
        <v/>
      </c>
    </row>
    <row r="47" spans="1:15" ht="14" thickBot="1">
      <c r="A47" s="181"/>
      <c r="B47" s="95"/>
      <c r="C47" s="95"/>
      <c r="D47" s="111"/>
      <c r="E47" s="103" t="str">
        <f>_xlfn.IFNA(VLOOKUP(D47,RiskLevels!$H$13:$I$17,2,FALSE),"")</f>
        <v/>
      </c>
      <c r="F47" s="114"/>
      <c r="G47" s="100" t="str">
        <f>_xlfn.IFNA(VLOOKUP(F47,RiskLevels!$F$13:$G$17,2,FALSE),"")</f>
        <v/>
      </c>
      <c r="H47" s="105" t="str">
        <f t="shared" si="14"/>
        <v/>
      </c>
      <c r="I47" s="93"/>
      <c r="J47" s="95"/>
      <c r="K47" s="111"/>
      <c r="L47" s="102" t="str">
        <f>_xlfn.IFNA(VLOOKUP(K47,RiskLevels!$H$13:$I$17,2,FALSE),"")</f>
        <v/>
      </c>
      <c r="M47" s="112"/>
      <c r="N47" s="100" t="str">
        <f>_xlfn.IFNA(VLOOKUP(M47,RiskLevels!$F$13:$G$17,2,FALSE),"")</f>
        <v/>
      </c>
      <c r="O47" s="105" t="str">
        <f t="shared" si="15"/>
        <v/>
      </c>
    </row>
    <row r="48" spans="1:15" ht="14" thickBot="1">
      <c r="A48" s="181"/>
      <c r="B48" s="95"/>
      <c r="C48" s="95"/>
      <c r="D48" s="111"/>
      <c r="E48" s="103" t="str">
        <f>_xlfn.IFNA(VLOOKUP(D48,RiskLevels!$H$13:$I$17,2,FALSE),"")</f>
        <v/>
      </c>
      <c r="F48" s="114"/>
      <c r="G48" s="100" t="str">
        <f>_xlfn.IFNA(VLOOKUP(F48,RiskLevels!$F$13:$G$17,2,FALSE),"")</f>
        <v/>
      </c>
      <c r="H48" s="105" t="str">
        <f t="shared" si="14"/>
        <v/>
      </c>
      <c r="I48" s="93"/>
      <c r="J48" s="95"/>
      <c r="K48" s="111"/>
      <c r="L48" s="102" t="str">
        <f>_xlfn.IFNA(VLOOKUP(K48,RiskLevels!$H$13:$I$17,2,FALSE),"")</f>
        <v/>
      </c>
      <c r="M48" s="112"/>
      <c r="N48" s="100" t="str">
        <f>_xlfn.IFNA(VLOOKUP(M48,RiskLevels!$F$13:$G$17,2,FALSE),"")</f>
        <v/>
      </c>
      <c r="O48" s="105" t="str">
        <f t="shared" si="15"/>
        <v/>
      </c>
    </row>
    <row r="49" spans="1:15" ht="14" thickBot="1"/>
    <row r="50" spans="1:15" ht="14" thickBot="1">
      <c r="A50" s="171"/>
      <c r="B50" s="198" t="s">
        <v>150</v>
      </c>
      <c r="C50" s="198"/>
      <c r="D50" s="198"/>
      <c r="E50" s="198"/>
      <c r="F50" s="198"/>
      <c r="G50" s="198"/>
      <c r="H50" s="198"/>
      <c r="I50" s="198"/>
      <c r="J50" s="198"/>
      <c r="K50" s="198"/>
      <c r="L50" s="198"/>
      <c r="M50" s="198"/>
      <c r="N50" s="198"/>
      <c r="O50" s="199"/>
    </row>
    <row r="51" spans="1:15" ht="43" thickBot="1">
      <c r="A51" s="180" t="s">
        <v>232</v>
      </c>
      <c r="B51" s="95" t="s">
        <v>190</v>
      </c>
      <c r="C51" s="95"/>
      <c r="D51" s="111" t="s">
        <v>5</v>
      </c>
      <c r="E51" s="103">
        <f>_xlfn.IFNA(VLOOKUP(D51,RiskLevels!$H$13:$I$17,2,FALSE),"")</f>
        <v>4</v>
      </c>
      <c r="F51" s="114" t="s">
        <v>75</v>
      </c>
      <c r="G51" s="100" t="str">
        <f>_xlfn.IFNA(VLOOKUP(F51,RiskLevels!$F$13:$G$17,2,FALSE),"")</f>
        <v>C</v>
      </c>
      <c r="H51" s="105" t="str">
        <f t="shared" ref="H51:H54" si="16">_xlfn.IFNA(IF(G51="A",VLOOKUP(E51,ARATE,2),IF(G51="B",VLOOKUP(E51,BRATE,2),IF(G51="C",VLOOKUP(E51,CRATE,2),IF(G51="D",VLOOKUP(E51,DRATE,2),VLOOKUP(E51,ERATE,2))))),"")</f>
        <v>H</v>
      </c>
      <c r="I51" s="93"/>
      <c r="J51" s="95" t="s">
        <v>191</v>
      </c>
      <c r="K51" s="111" t="s">
        <v>4</v>
      </c>
      <c r="L51" s="102">
        <f>_xlfn.IFNA(VLOOKUP(K51,RiskLevels!$H$13:$I$17,2,FALSE),"")</f>
        <v>3</v>
      </c>
      <c r="M51" s="112" t="s">
        <v>78</v>
      </c>
      <c r="N51" s="100" t="str">
        <f>_xlfn.IFNA(VLOOKUP(M51,RiskLevels!$F$13:$G$17,2,FALSE),"")</f>
        <v>D</v>
      </c>
      <c r="O51" s="105" t="str">
        <f t="shared" ref="O51:O54" si="17">_xlfn.IFNA(IF(N51="A",VLOOKUP(L51,ARATE,2),IF(N51="B",VLOOKUP(L51,BRATE,2),IF(N51="C",VLOOKUP(L51,CRATE,2),IF(N51="D",VLOOKUP(L51,DRATE,2),VLOOKUP(L51,ERATE,2))))),"")</f>
        <v>M</v>
      </c>
    </row>
    <row r="52" spans="1:15" ht="14" thickBot="1">
      <c r="A52" s="181"/>
      <c r="B52" s="95"/>
      <c r="C52" s="95"/>
      <c r="D52" s="111"/>
      <c r="E52" s="103" t="str">
        <f>_xlfn.IFNA(VLOOKUP(D52,RiskLevels!$H$13:$I$17,2,FALSE),"")</f>
        <v/>
      </c>
      <c r="F52" s="114"/>
      <c r="G52" s="100" t="str">
        <f>_xlfn.IFNA(VLOOKUP(F52,RiskLevels!$F$13:$G$17,2,FALSE),"")</f>
        <v/>
      </c>
      <c r="H52" s="105" t="str">
        <f t="shared" si="16"/>
        <v/>
      </c>
      <c r="I52" s="93"/>
      <c r="J52" s="95"/>
      <c r="K52" s="111"/>
      <c r="L52" s="102" t="str">
        <f>_xlfn.IFNA(VLOOKUP(K52,RiskLevels!$H$13:$I$17,2,FALSE),"")</f>
        <v/>
      </c>
      <c r="M52" s="112"/>
      <c r="N52" s="100" t="str">
        <f>_xlfn.IFNA(VLOOKUP(M52,RiskLevels!$F$13:$G$17,2,FALSE),"")</f>
        <v/>
      </c>
      <c r="O52" s="105" t="str">
        <f t="shared" si="17"/>
        <v/>
      </c>
    </row>
    <row r="53" spans="1:15" ht="14" thickBot="1">
      <c r="A53" s="181"/>
      <c r="B53" s="95"/>
      <c r="C53" s="95"/>
      <c r="D53" s="111"/>
      <c r="E53" s="103" t="str">
        <f>_xlfn.IFNA(VLOOKUP(D53,RiskLevels!$H$13:$I$17,2,FALSE),"")</f>
        <v/>
      </c>
      <c r="F53" s="114"/>
      <c r="G53" s="100" t="str">
        <f>_xlfn.IFNA(VLOOKUP(F53,RiskLevels!$F$13:$G$17,2,FALSE),"")</f>
        <v/>
      </c>
      <c r="H53" s="105" t="str">
        <f t="shared" si="16"/>
        <v/>
      </c>
      <c r="I53" s="93"/>
      <c r="J53" s="95"/>
      <c r="K53" s="111"/>
      <c r="L53" s="102" t="str">
        <f>_xlfn.IFNA(VLOOKUP(K53,RiskLevels!$H$13:$I$17,2,FALSE),"")</f>
        <v/>
      </c>
      <c r="M53" s="112"/>
      <c r="N53" s="100" t="str">
        <f>_xlfn.IFNA(VLOOKUP(M53,RiskLevels!$F$13:$G$17,2,FALSE),"")</f>
        <v/>
      </c>
      <c r="O53" s="105" t="str">
        <f t="shared" si="17"/>
        <v/>
      </c>
    </row>
    <row r="54" spans="1:15" ht="14" thickBot="1">
      <c r="A54" s="181"/>
      <c r="B54" s="95"/>
      <c r="C54" s="95"/>
      <c r="D54" s="111"/>
      <c r="E54" s="103" t="str">
        <f>_xlfn.IFNA(VLOOKUP(D54,RiskLevels!$H$13:$I$17,2,FALSE),"")</f>
        <v/>
      </c>
      <c r="F54" s="114"/>
      <c r="G54" s="100" t="str">
        <f>_xlfn.IFNA(VLOOKUP(F54,RiskLevels!$F$13:$G$17,2,FALSE),"")</f>
        <v/>
      </c>
      <c r="H54" s="105" t="str">
        <f t="shared" si="16"/>
        <v/>
      </c>
      <c r="I54" s="93"/>
      <c r="J54" s="95"/>
      <c r="K54" s="111"/>
      <c r="L54" s="102" t="str">
        <f>_xlfn.IFNA(VLOOKUP(K54,RiskLevels!$H$13:$I$17,2,FALSE),"")</f>
        <v/>
      </c>
      <c r="M54" s="112"/>
      <c r="N54" s="100" t="str">
        <f>_xlfn.IFNA(VLOOKUP(M54,RiskLevels!$F$13:$G$17,2,FALSE),"")</f>
        <v/>
      </c>
      <c r="O54" s="105" t="str">
        <f t="shared" si="17"/>
        <v/>
      </c>
    </row>
    <row r="55" spans="1:15" ht="14" thickBot="1"/>
    <row r="56" spans="1:15" ht="14" thickBot="1">
      <c r="A56" s="171"/>
      <c r="B56" s="198" t="s">
        <v>192</v>
      </c>
      <c r="C56" s="198"/>
      <c r="D56" s="198"/>
      <c r="E56" s="198"/>
      <c r="F56" s="198"/>
      <c r="G56" s="198"/>
      <c r="H56" s="198"/>
      <c r="I56" s="198"/>
      <c r="J56" s="198"/>
      <c r="K56" s="198"/>
      <c r="L56" s="198"/>
      <c r="M56" s="198"/>
      <c r="N56" s="198"/>
      <c r="O56" s="199"/>
    </row>
    <row r="57" spans="1:15" ht="29" thickBot="1">
      <c r="A57" s="180" t="s">
        <v>233</v>
      </c>
      <c r="B57" s="95" t="s">
        <v>193</v>
      </c>
      <c r="C57" s="95"/>
      <c r="D57" s="111" t="s">
        <v>5</v>
      </c>
      <c r="E57" s="103">
        <f>_xlfn.IFNA(VLOOKUP(D57,RiskLevels!$H$13:$I$17,2,FALSE),"")</f>
        <v>4</v>
      </c>
      <c r="F57" s="114" t="s">
        <v>75</v>
      </c>
      <c r="G57" s="100" t="str">
        <f>_xlfn.IFNA(VLOOKUP(F57,RiskLevels!$F$13:$G$17,2,FALSE),"")</f>
        <v>C</v>
      </c>
      <c r="H57" s="105" t="str">
        <f t="shared" ref="H57:H60" si="18">_xlfn.IFNA(IF(G57="A",VLOOKUP(E57,ARATE,2),IF(G57="B",VLOOKUP(E57,BRATE,2),IF(G57="C",VLOOKUP(E57,CRATE,2),IF(G57="D",VLOOKUP(E57,DRATE,2),VLOOKUP(E57,ERATE,2))))),"")</f>
        <v>H</v>
      </c>
      <c r="I57" s="93"/>
      <c r="J57" s="95" t="s">
        <v>194</v>
      </c>
      <c r="K57" s="111" t="s">
        <v>4</v>
      </c>
      <c r="L57" s="102">
        <f>_xlfn.IFNA(VLOOKUP(K57,RiskLevels!$H$13:$I$17,2,FALSE),"")</f>
        <v>3</v>
      </c>
      <c r="M57" s="112" t="s">
        <v>78</v>
      </c>
      <c r="N57" s="100" t="str">
        <f>_xlfn.IFNA(VLOOKUP(M57,RiskLevels!$F$13:$G$17,2,FALSE),"")</f>
        <v>D</v>
      </c>
      <c r="O57" s="105" t="str">
        <f t="shared" ref="O57:O60" si="19">_xlfn.IFNA(IF(N57="A",VLOOKUP(L57,ARATE,2),IF(N57="B",VLOOKUP(L57,BRATE,2),IF(N57="C",VLOOKUP(L57,CRATE,2),IF(N57="D",VLOOKUP(L57,DRATE,2),VLOOKUP(L57,ERATE,2))))),"")</f>
        <v>M</v>
      </c>
    </row>
    <row r="58" spans="1:15" ht="14" thickBot="1">
      <c r="A58" s="181"/>
      <c r="B58" s="95"/>
      <c r="C58" s="95"/>
      <c r="D58" s="111"/>
      <c r="E58" s="103" t="str">
        <f>_xlfn.IFNA(VLOOKUP(D58,RiskLevels!$H$13:$I$17,2,FALSE),"")</f>
        <v/>
      </c>
      <c r="F58" s="114"/>
      <c r="G58" s="100" t="str">
        <f>_xlfn.IFNA(VLOOKUP(F58,RiskLevels!$F$13:$G$17,2,FALSE),"")</f>
        <v/>
      </c>
      <c r="H58" s="105" t="str">
        <f t="shared" si="18"/>
        <v/>
      </c>
      <c r="I58" s="93"/>
      <c r="J58" s="95"/>
      <c r="K58" s="111"/>
      <c r="L58" s="102" t="str">
        <f>_xlfn.IFNA(VLOOKUP(K58,RiskLevels!$H$13:$I$17,2,FALSE),"")</f>
        <v/>
      </c>
      <c r="M58" s="112"/>
      <c r="N58" s="100" t="str">
        <f>_xlfn.IFNA(VLOOKUP(M58,RiskLevels!$F$13:$G$17,2,FALSE),"")</f>
        <v/>
      </c>
      <c r="O58" s="105" t="str">
        <f t="shared" si="19"/>
        <v/>
      </c>
    </row>
    <row r="59" spans="1:15" ht="14" thickBot="1">
      <c r="A59" s="181"/>
      <c r="B59" s="95"/>
      <c r="C59" s="95"/>
      <c r="D59" s="111"/>
      <c r="E59" s="103" t="str">
        <f>_xlfn.IFNA(VLOOKUP(D59,RiskLevels!$H$13:$I$17,2,FALSE),"")</f>
        <v/>
      </c>
      <c r="F59" s="114"/>
      <c r="G59" s="100" t="str">
        <f>_xlfn.IFNA(VLOOKUP(F59,RiskLevels!$F$13:$G$17,2,FALSE),"")</f>
        <v/>
      </c>
      <c r="H59" s="105" t="str">
        <f t="shared" si="18"/>
        <v/>
      </c>
      <c r="I59" s="93"/>
      <c r="J59" s="95"/>
      <c r="K59" s="111"/>
      <c r="L59" s="102" t="str">
        <f>_xlfn.IFNA(VLOOKUP(K59,RiskLevels!$H$13:$I$17,2,FALSE),"")</f>
        <v/>
      </c>
      <c r="M59" s="112"/>
      <c r="N59" s="100" t="str">
        <f>_xlfn.IFNA(VLOOKUP(M59,RiskLevels!$F$13:$G$17,2,FALSE),"")</f>
        <v/>
      </c>
      <c r="O59" s="105" t="str">
        <f t="shared" si="19"/>
        <v/>
      </c>
    </row>
    <row r="60" spans="1:15" ht="14" thickBot="1">
      <c r="A60" s="181"/>
      <c r="B60" s="95"/>
      <c r="C60" s="95"/>
      <c r="D60" s="111"/>
      <c r="E60" s="103" t="str">
        <f>_xlfn.IFNA(VLOOKUP(D60,RiskLevels!$H$13:$I$17,2,FALSE),"")</f>
        <v/>
      </c>
      <c r="F60" s="114"/>
      <c r="G60" s="100" t="str">
        <f>_xlfn.IFNA(VLOOKUP(F60,RiskLevels!$F$13:$G$17,2,FALSE),"")</f>
        <v/>
      </c>
      <c r="H60" s="105" t="str">
        <f t="shared" si="18"/>
        <v/>
      </c>
      <c r="I60" s="93"/>
      <c r="J60" s="95"/>
      <c r="K60" s="111"/>
      <c r="L60" s="102" t="str">
        <f>_xlfn.IFNA(VLOOKUP(K60,RiskLevels!$H$13:$I$17,2,FALSE),"")</f>
        <v/>
      </c>
      <c r="M60" s="112"/>
      <c r="N60" s="100" t="str">
        <f>_xlfn.IFNA(VLOOKUP(M60,RiskLevels!$F$13:$G$17,2,FALSE),"")</f>
        <v/>
      </c>
      <c r="O60" s="105" t="str">
        <f t="shared" si="19"/>
        <v/>
      </c>
    </row>
    <row r="61" spans="1:15" ht="14" thickBot="1"/>
    <row r="62" spans="1:15" ht="14" thickBot="1">
      <c r="A62" s="171"/>
      <c r="B62" s="198" t="s">
        <v>155</v>
      </c>
      <c r="C62" s="198"/>
      <c r="D62" s="198"/>
      <c r="E62" s="198"/>
      <c r="F62" s="198"/>
      <c r="G62" s="198"/>
      <c r="H62" s="198"/>
      <c r="I62" s="198"/>
      <c r="J62" s="198"/>
      <c r="K62" s="198"/>
      <c r="L62" s="198"/>
      <c r="M62" s="198"/>
      <c r="N62" s="198"/>
      <c r="O62" s="199"/>
    </row>
    <row r="63" spans="1:15" ht="29" thickBot="1">
      <c r="A63" s="180" t="s">
        <v>236</v>
      </c>
      <c r="B63" s="169" t="s">
        <v>199</v>
      </c>
      <c r="C63" s="95"/>
      <c r="D63" s="111" t="s">
        <v>4</v>
      </c>
      <c r="E63" s="103">
        <f>_xlfn.IFNA(VLOOKUP(D63,RiskLevels!$H$13:$I$17,2,FALSE),"")</f>
        <v>3</v>
      </c>
      <c r="F63" s="114" t="s">
        <v>75</v>
      </c>
      <c r="G63" s="100" t="str">
        <f>_xlfn.IFNA(VLOOKUP(F63,RiskLevels!$F$13:$G$17,2,FALSE),"")</f>
        <v>C</v>
      </c>
      <c r="H63" s="105" t="str">
        <f t="shared" ref="H63:H66" si="20">_xlfn.IFNA(IF(G63="A",VLOOKUP(E63,ARATE,2),IF(G63="B",VLOOKUP(E63,BRATE,2),IF(G63="C",VLOOKUP(E63,CRATE,2),IF(G63="D",VLOOKUP(E63,DRATE,2),VLOOKUP(E63,ERATE,2))))),"")</f>
        <v>H</v>
      </c>
      <c r="I63" s="93"/>
      <c r="J63" s="169" t="s">
        <v>200</v>
      </c>
      <c r="K63" s="111" t="s">
        <v>3</v>
      </c>
      <c r="L63" s="102">
        <f>_xlfn.IFNA(VLOOKUP(K63,RiskLevels!$H$13:$I$17,2,FALSE),"")</f>
        <v>2</v>
      </c>
      <c r="M63" s="112" t="s">
        <v>78</v>
      </c>
      <c r="N63" s="100" t="str">
        <f>_xlfn.IFNA(VLOOKUP(M63,RiskLevels!$F$13:$G$17,2,FALSE),"")</f>
        <v>D</v>
      </c>
      <c r="O63" s="105" t="str">
        <f t="shared" ref="O63:O66" si="21">_xlfn.IFNA(IF(N63="A",VLOOKUP(L63,ARATE,2),IF(N63="B",VLOOKUP(L63,BRATE,2),IF(N63="C",VLOOKUP(L63,CRATE,2),IF(N63="D",VLOOKUP(L63,DRATE,2),VLOOKUP(L63,ERATE,2))))),"")</f>
        <v>L</v>
      </c>
    </row>
    <row r="64" spans="1:15" ht="14" thickBot="1">
      <c r="A64" s="181"/>
      <c r="B64" s="95"/>
      <c r="C64" s="95"/>
      <c r="D64" s="111"/>
      <c r="E64" s="103" t="str">
        <f>_xlfn.IFNA(VLOOKUP(D64,RiskLevels!$H$13:$I$17,2,FALSE),"")</f>
        <v/>
      </c>
      <c r="F64" s="114"/>
      <c r="G64" s="100" t="str">
        <f>_xlfn.IFNA(VLOOKUP(F64,RiskLevels!$F$13:$G$17,2,FALSE),"")</f>
        <v/>
      </c>
      <c r="H64" s="105" t="str">
        <f t="shared" si="20"/>
        <v/>
      </c>
      <c r="I64" s="93"/>
      <c r="J64" s="95"/>
      <c r="K64" s="111"/>
      <c r="L64" s="102" t="str">
        <f>_xlfn.IFNA(VLOOKUP(K64,RiskLevels!$H$13:$I$17,2,FALSE),"")</f>
        <v/>
      </c>
      <c r="M64" s="112"/>
      <c r="N64" s="100" t="str">
        <f>_xlfn.IFNA(VLOOKUP(M64,RiskLevels!$F$13:$G$17,2,FALSE),"")</f>
        <v/>
      </c>
      <c r="O64" s="105" t="str">
        <f t="shared" si="21"/>
        <v/>
      </c>
    </row>
    <row r="65" spans="1:15" ht="14" thickBot="1">
      <c r="A65" s="181"/>
      <c r="B65" s="95"/>
      <c r="C65" s="95"/>
      <c r="D65" s="111"/>
      <c r="E65" s="103" t="str">
        <f>_xlfn.IFNA(VLOOKUP(D65,RiskLevels!$H$13:$I$17,2,FALSE),"")</f>
        <v/>
      </c>
      <c r="F65" s="114"/>
      <c r="G65" s="100" t="str">
        <f>_xlfn.IFNA(VLOOKUP(F65,RiskLevels!$F$13:$G$17,2,FALSE),"")</f>
        <v/>
      </c>
      <c r="H65" s="105" t="str">
        <f t="shared" si="20"/>
        <v/>
      </c>
      <c r="I65" s="93"/>
      <c r="J65" s="95"/>
      <c r="K65" s="111"/>
      <c r="L65" s="102" t="str">
        <f>_xlfn.IFNA(VLOOKUP(K65,RiskLevels!$H$13:$I$17,2,FALSE),"")</f>
        <v/>
      </c>
      <c r="M65" s="112"/>
      <c r="N65" s="100" t="str">
        <f>_xlfn.IFNA(VLOOKUP(M65,RiskLevels!$F$13:$G$17,2,FALSE),"")</f>
        <v/>
      </c>
      <c r="O65" s="105" t="str">
        <f t="shared" si="21"/>
        <v/>
      </c>
    </row>
    <row r="66" spans="1:15" ht="14" thickBot="1">
      <c r="A66" s="181"/>
      <c r="B66" s="95"/>
      <c r="C66" s="95"/>
      <c r="D66" s="111"/>
      <c r="E66" s="103" t="str">
        <f>_xlfn.IFNA(VLOOKUP(D66,RiskLevels!$H$13:$I$17,2,FALSE),"")</f>
        <v/>
      </c>
      <c r="F66" s="114"/>
      <c r="G66" s="100" t="str">
        <f>_xlfn.IFNA(VLOOKUP(F66,RiskLevels!$F$13:$G$17,2,FALSE),"")</f>
        <v/>
      </c>
      <c r="H66" s="105" t="str">
        <f t="shared" si="20"/>
        <v/>
      </c>
      <c r="I66" s="93"/>
      <c r="J66" s="95"/>
      <c r="K66" s="111"/>
      <c r="L66" s="102" t="str">
        <f>_xlfn.IFNA(VLOOKUP(K66,RiskLevels!$H$13:$I$17,2,FALSE),"")</f>
        <v/>
      </c>
      <c r="M66" s="112"/>
      <c r="N66" s="100" t="str">
        <f>_xlfn.IFNA(VLOOKUP(M66,RiskLevels!$F$13:$G$17,2,FALSE),"")</f>
        <v/>
      </c>
      <c r="O66" s="105" t="str">
        <f t="shared" si="21"/>
        <v/>
      </c>
    </row>
    <row r="67" spans="1:15" ht="14" thickBot="1"/>
    <row r="68" spans="1:15" ht="14" thickBot="1">
      <c r="A68" s="171"/>
      <c r="B68" s="198" t="s">
        <v>176</v>
      </c>
      <c r="C68" s="198"/>
      <c r="D68" s="198"/>
      <c r="E68" s="198"/>
      <c r="F68" s="198"/>
      <c r="G68" s="198"/>
      <c r="H68" s="198"/>
      <c r="I68" s="198"/>
      <c r="J68" s="198"/>
      <c r="K68" s="198"/>
      <c r="L68" s="198"/>
      <c r="M68" s="198"/>
      <c r="N68" s="198"/>
      <c r="O68" s="199"/>
    </row>
    <row r="69" spans="1:15" ht="29" thickBot="1">
      <c r="A69" s="180" t="s">
        <v>237</v>
      </c>
      <c r="B69" s="169" t="s">
        <v>201</v>
      </c>
      <c r="C69" s="95"/>
      <c r="D69" s="111" t="s">
        <v>3</v>
      </c>
      <c r="E69" s="103">
        <f>_xlfn.IFNA(VLOOKUP(D69,RiskLevels!$H$13:$I$17,2,FALSE),"")</f>
        <v>2</v>
      </c>
      <c r="F69" s="114" t="s">
        <v>75</v>
      </c>
      <c r="G69" s="100" t="str">
        <f>_xlfn.IFNA(VLOOKUP(F69,RiskLevels!$F$13:$G$17,2,FALSE),"")</f>
        <v>C</v>
      </c>
      <c r="H69" s="105" t="str">
        <f t="shared" ref="H69:H73" si="22">_xlfn.IFNA(IF(G69="A",VLOOKUP(E69,ARATE,2),IF(G69="B",VLOOKUP(E69,BRATE,2),IF(G69="C",VLOOKUP(E69,CRATE,2),IF(G69="D",VLOOKUP(E69,DRATE,2),VLOOKUP(E69,ERATE,2))))),"")</f>
        <v>M</v>
      </c>
      <c r="I69" s="93"/>
      <c r="J69" s="169" t="s">
        <v>202</v>
      </c>
      <c r="K69" s="111" t="s">
        <v>3</v>
      </c>
      <c r="L69" s="102">
        <f>_xlfn.IFNA(VLOOKUP(K69,RiskLevels!$H$13:$I$17,2,FALSE),"")</f>
        <v>2</v>
      </c>
      <c r="M69" s="112" t="s">
        <v>78</v>
      </c>
      <c r="N69" s="100" t="str">
        <f>_xlfn.IFNA(VLOOKUP(M69,RiskLevels!$F$13:$G$17,2,FALSE),"")</f>
        <v>D</v>
      </c>
      <c r="O69" s="105" t="str">
        <f t="shared" ref="O69:O73" si="23">_xlfn.IFNA(IF(N69="A",VLOOKUP(L69,ARATE,2),IF(N69="B",VLOOKUP(L69,BRATE,2),IF(N69="C",VLOOKUP(L69,CRATE,2),IF(N69="D",VLOOKUP(L69,DRATE,2),VLOOKUP(L69,ERATE,2))))),"")</f>
        <v>L</v>
      </c>
    </row>
    <row r="70" spans="1:15" ht="29" thickBot="1">
      <c r="A70" s="180" t="s">
        <v>246</v>
      </c>
      <c r="B70" s="95" t="s">
        <v>247</v>
      </c>
      <c r="C70" s="95" t="s">
        <v>248</v>
      </c>
      <c r="D70" s="111"/>
      <c r="E70" s="103" t="str">
        <f>_xlfn.IFNA(VLOOKUP(D70,RiskLevels!$H$13:$I$17,2,FALSE),"")</f>
        <v/>
      </c>
      <c r="F70" s="114"/>
      <c r="G70" s="100" t="str">
        <f>_xlfn.IFNA(VLOOKUP(F70,RiskLevels!$F$13:$G$17,2,FALSE),"")</f>
        <v/>
      </c>
      <c r="H70" s="105" t="str">
        <f t="shared" si="22"/>
        <v/>
      </c>
      <c r="I70" s="93"/>
      <c r="J70" s="95"/>
      <c r="K70" s="111"/>
      <c r="L70" s="102" t="str">
        <f>_xlfn.IFNA(VLOOKUP(K70,RiskLevels!$H$13:$I$17,2,FALSE),"")</f>
        <v/>
      </c>
      <c r="M70" s="112"/>
      <c r="N70" s="100" t="str">
        <f>_xlfn.IFNA(VLOOKUP(M70,RiskLevels!$F$13:$G$17,2,FALSE),"")</f>
        <v/>
      </c>
      <c r="O70" s="105" t="str">
        <f t="shared" si="23"/>
        <v/>
      </c>
    </row>
    <row r="71" spans="1:15" ht="14" thickBot="1">
      <c r="A71" s="181"/>
      <c r="B71" s="95"/>
      <c r="C71" s="95"/>
      <c r="D71" s="111"/>
      <c r="E71" s="103" t="str">
        <f>_xlfn.IFNA(VLOOKUP(D71,RiskLevels!$H$13:$I$17,2,FALSE),"")</f>
        <v/>
      </c>
      <c r="F71" s="114"/>
      <c r="G71" s="100" t="str">
        <f>_xlfn.IFNA(VLOOKUP(F71,RiskLevels!$F$13:$G$17,2,FALSE),"")</f>
        <v/>
      </c>
      <c r="H71" s="105" t="str">
        <f t="shared" si="22"/>
        <v/>
      </c>
      <c r="I71" s="93"/>
      <c r="J71" s="95"/>
      <c r="K71" s="111"/>
      <c r="L71" s="102" t="str">
        <f>_xlfn.IFNA(VLOOKUP(K71,RiskLevels!$H$13:$I$17,2,FALSE),"")</f>
        <v/>
      </c>
      <c r="M71" s="112"/>
      <c r="N71" s="100" t="str">
        <f>_xlfn.IFNA(VLOOKUP(M71,RiskLevels!$F$13:$G$17,2,FALSE),"")</f>
        <v/>
      </c>
      <c r="O71" s="105" t="str">
        <f t="shared" si="23"/>
        <v/>
      </c>
    </row>
    <row r="72" spans="1:15" ht="14" thickBot="1">
      <c r="A72" s="181"/>
      <c r="B72" s="95"/>
      <c r="C72" s="95"/>
      <c r="D72" s="111"/>
      <c r="E72" s="103"/>
      <c r="F72" s="114"/>
      <c r="G72" s="100"/>
      <c r="H72" s="105"/>
      <c r="I72" s="93"/>
      <c r="J72" s="95"/>
      <c r="K72" s="111"/>
      <c r="L72" s="102"/>
      <c r="M72" s="112"/>
      <c r="N72" s="100"/>
      <c r="O72" s="105"/>
    </row>
    <row r="73" spans="1:15" ht="14" thickBot="1">
      <c r="A73" s="181"/>
      <c r="B73" s="95"/>
      <c r="C73" s="95"/>
      <c r="D73" s="111"/>
      <c r="E73" s="103" t="str">
        <f>_xlfn.IFNA(VLOOKUP(D73,RiskLevels!$H$13:$I$17,2,FALSE),"")</f>
        <v/>
      </c>
      <c r="F73" s="114"/>
      <c r="G73" s="100" t="str">
        <f>_xlfn.IFNA(VLOOKUP(F73,RiskLevels!$F$13:$G$17,2,FALSE),"")</f>
        <v/>
      </c>
      <c r="H73" s="105" t="str">
        <f t="shared" si="22"/>
        <v/>
      </c>
      <c r="I73" s="93"/>
      <c r="J73" s="95"/>
      <c r="K73" s="111"/>
      <c r="L73" s="102" t="str">
        <f>_xlfn.IFNA(VLOOKUP(K73,RiskLevels!$H$13:$I$17,2,FALSE),"")</f>
        <v/>
      </c>
      <c r="M73" s="112"/>
      <c r="N73" s="100" t="str">
        <f>_xlfn.IFNA(VLOOKUP(M73,RiskLevels!$F$13:$G$17,2,FALSE),"")</f>
        <v/>
      </c>
      <c r="O73" s="105" t="str">
        <f t="shared" si="23"/>
        <v/>
      </c>
    </row>
    <row r="74" spans="1:15" ht="14" thickBot="1"/>
    <row r="75" spans="1:15" ht="14" thickBot="1">
      <c r="A75" s="171"/>
      <c r="B75" s="198" t="s">
        <v>157</v>
      </c>
      <c r="C75" s="198"/>
      <c r="D75" s="198"/>
      <c r="E75" s="198"/>
      <c r="F75" s="198"/>
      <c r="G75" s="198"/>
      <c r="H75" s="198"/>
      <c r="I75" s="198"/>
      <c r="J75" s="198"/>
      <c r="K75" s="198"/>
      <c r="L75" s="198"/>
      <c r="M75" s="198"/>
      <c r="N75" s="198"/>
      <c r="O75" s="199"/>
    </row>
    <row r="76" spans="1:15" ht="43" thickBot="1">
      <c r="A76" s="180" t="s">
        <v>106</v>
      </c>
      <c r="B76" s="169" t="s">
        <v>203</v>
      </c>
      <c r="C76" s="95"/>
      <c r="D76" s="111" t="s">
        <v>4</v>
      </c>
      <c r="E76" s="103">
        <f>_xlfn.IFNA(VLOOKUP(D76,RiskLevels!$H$13:$I$17,2,FALSE),"")</f>
        <v>3</v>
      </c>
      <c r="F76" s="114" t="s">
        <v>75</v>
      </c>
      <c r="G76" s="100" t="str">
        <f>_xlfn.IFNA(VLOOKUP(F76,RiskLevels!$F$13:$G$17,2,FALSE),"")</f>
        <v>C</v>
      </c>
      <c r="H76" s="105" t="str">
        <f t="shared" ref="H76:H79" si="24">_xlfn.IFNA(IF(G76="A",VLOOKUP(E76,ARATE,2),IF(G76="B",VLOOKUP(E76,BRATE,2),IF(G76="C",VLOOKUP(E76,CRATE,2),IF(G76="D",VLOOKUP(E76,DRATE,2),VLOOKUP(E76,ERATE,2))))),"")</f>
        <v>H</v>
      </c>
      <c r="I76" s="93"/>
      <c r="J76" s="95" t="s">
        <v>204</v>
      </c>
      <c r="K76" s="111" t="s">
        <v>3</v>
      </c>
      <c r="L76" s="102">
        <f>_xlfn.IFNA(VLOOKUP(K76,RiskLevels!$H$13:$I$17,2,FALSE),"")</f>
        <v>2</v>
      </c>
      <c r="M76" s="112" t="s">
        <v>78</v>
      </c>
      <c r="N76" s="100" t="str">
        <f>_xlfn.IFNA(VLOOKUP(M76,RiskLevels!$F$13:$G$17,2,FALSE),"")</f>
        <v>D</v>
      </c>
      <c r="O76" s="105" t="str">
        <f t="shared" ref="O76:O79" si="25">_xlfn.IFNA(IF(N76="A",VLOOKUP(L76,ARATE,2),IF(N76="B",VLOOKUP(L76,BRATE,2),IF(N76="C",VLOOKUP(L76,CRATE,2),IF(N76="D",VLOOKUP(L76,DRATE,2),VLOOKUP(L76,ERATE,2))))),"")</f>
        <v>L</v>
      </c>
    </row>
    <row r="77" spans="1:15" ht="14" thickBot="1">
      <c r="A77" s="181"/>
      <c r="B77" s="95"/>
      <c r="C77" s="95"/>
      <c r="D77" s="111"/>
      <c r="E77" s="103" t="str">
        <f>_xlfn.IFNA(VLOOKUP(D77,RiskLevels!$H$13:$I$17,2,FALSE),"")</f>
        <v/>
      </c>
      <c r="F77" s="114"/>
      <c r="G77" s="100" t="str">
        <f>_xlfn.IFNA(VLOOKUP(F77,RiskLevels!$F$13:$G$17,2,FALSE),"")</f>
        <v/>
      </c>
      <c r="H77" s="105" t="str">
        <f t="shared" si="24"/>
        <v/>
      </c>
      <c r="I77" s="93"/>
      <c r="J77" s="95"/>
      <c r="K77" s="111"/>
      <c r="L77" s="102" t="str">
        <f>_xlfn.IFNA(VLOOKUP(K77,RiskLevels!$H$13:$I$17,2,FALSE),"")</f>
        <v/>
      </c>
      <c r="M77" s="112"/>
      <c r="N77" s="100" t="str">
        <f>_xlfn.IFNA(VLOOKUP(M77,RiskLevels!$F$13:$G$17,2,FALSE),"")</f>
        <v/>
      </c>
      <c r="O77" s="105" t="str">
        <f t="shared" si="25"/>
        <v/>
      </c>
    </row>
    <row r="78" spans="1:15" ht="14" thickBot="1">
      <c r="A78" s="181"/>
      <c r="B78" s="95"/>
      <c r="C78" s="95"/>
      <c r="D78" s="111"/>
      <c r="E78" s="103" t="str">
        <f>_xlfn.IFNA(VLOOKUP(D78,RiskLevels!$H$13:$I$17,2,FALSE),"")</f>
        <v/>
      </c>
      <c r="F78" s="114"/>
      <c r="G78" s="100" t="str">
        <f>_xlfn.IFNA(VLOOKUP(F78,RiskLevels!$F$13:$G$17,2,FALSE),"")</f>
        <v/>
      </c>
      <c r="H78" s="105" t="str">
        <f t="shared" si="24"/>
        <v/>
      </c>
      <c r="I78" s="93"/>
      <c r="J78" s="95"/>
      <c r="K78" s="111"/>
      <c r="L78" s="102" t="str">
        <f>_xlfn.IFNA(VLOOKUP(K78,RiskLevels!$H$13:$I$17,2,FALSE),"")</f>
        <v/>
      </c>
      <c r="M78" s="112"/>
      <c r="N78" s="100" t="str">
        <f>_xlfn.IFNA(VLOOKUP(M78,RiskLevels!$F$13:$G$17,2,FALSE),"")</f>
        <v/>
      </c>
      <c r="O78" s="105" t="str">
        <f t="shared" si="25"/>
        <v/>
      </c>
    </row>
    <row r="79" spans="1:15" ht="14" thickBot="1">
      <c r="A79" s="181"/>
      <c r="B79" s="95"/>
      <c r="C79" s="95"/>
      <c r="D79" s="111"/>
      <c r="E79" s="103" t="str">
        <f>_xlfn.IFNA(VLOOKUP(D79,RiskLevels!$H$13:$I$17,2,FALSE),"")</f>
        <v/>
      </c>
      <c r="F79" s="114"/>
      <c r="G79" s="100" t="str">
        <f>_xlfn.IFNA(VLOOKUP(F79,RiskLevels!$F$13:$G$17,2,FALSE),"")</f>
        <v/>
      </c>
      <c r="H79" s="105" t="str">
        <f t="shared" si="24"/>
        <v/>
      </c>
      <c r="I79" s="93"/>
      <c r="J79" s="95"/>
      <c r="K79" s="111"/>
      <c r="L79" s="102" t="str">
        <f>_xlfn.IFNA(VLOOKUP(K79,RiskLevels!$H$13:$I$17,2,FALSE),"")</f>
        <v/>
      </c>
      <c r="M79" s="112"/>
      <c r="N79" s="100" t="str">
        <f>_xlfn.IFNA(VLOOKUP(M79,RiskLevels!$F$13:$G$17,2,FALSE),"")</f>
        <v/>
      </c>
      <c r="O79" s="105" t="str">
        <f t="shared" si="25"/>
        <v/>
      </c>
    </row>
    <row r="80" spans="1:15" ht="14" thickBot="1">
      <c r="A80" s="166"/>
      <c r="B80" s="167"/>
      <c r="C80" s="167"/>
      <c r="D80" s="155"/>
      <c r="E80" s="156"/>
      <c r="F80" s="157"/>
      <c r="G80" s="158"/>
      <c r="H80" s="159"/>
      <c r="I80" s="168"/>
      <c r="J80" s="167"/>
      <c r="K80" s="155"/>
      <c r="L80" s="158"/>
      <c r="M80" s="160"/>
      <c r="N80" s="158"/>
      <c r="O80" s="159"/>
    </row>
    <row r="81" spans="1:15" ht="14" thickBot="1">
      <c r="A81" s="171"/>
      <c r="B81" s="198" t="s">
        <v>178</v>
      </c>
      <c r="C81" s="198"/>
      <c r="D81" s="198"/>
      <c r="E81" s="198"/>
      <c r="F81" s="198"/>
      <c r="G81" s="198"/>
      <c r="H81" s="198"/>
      <c r="I81" s="198"/>
      <c r="J81" s="198"/>
      <c r="K81" s="198"/>
      <c r="L81" s="198"/>
      <c r="M81" s="198"/>
      <c r="N81" s="198"/>
      <c r="O81" s="199"/>
    </row>
    <row r="82" spans="1:15" ht="43" thickBot="1">
      <c r="A82" s="180" t="s">
        <v>55</v>
      </c>
      <c r="B82" s="169" t="s">
        <v>205</v>
      </c>
      <c r="C82" s="95"/>
      <c r="D82" s="111" t="s">
        <v>5</v>
      </c>
      <c r="E82" s="103">
        <f>_xlfn.IFNA(VLOOKUP(D82,RiskLevels!$H$13:$I$17,2,FALSE),"")</f>
        <v>4</v>
      </c>
      <c r="F82" s="114" t="s">
        <v>75</v>
      </c>
      <c r="G82" s="100" t="str">
        <f>_xlfn.IFNA(VLOOKUP(F82,RiskLevels!$F$13:$G$17,2,FALSE),"")</f>
        <v>C</v>
      </c>
      <c r="H82" s="105" t="str">
        <f t="shared" ref="H82:H85" si="26">_xlfn.IFNA(IF(G82="A",VLOOKUP(E82,ARATE,2),IF(G82="B",VLOOKUP(E82,BRATE,2),IF(G82="C",VLOOKUP(E82,CRATE,2),IF(G82="D",VLOOKUP(E82,DRATE,2),VLOOKUP(E82,ERATE,2))))),"")</f>
        <v>H</v>
      </c>
      <c r="I82" s="93"/>
      <c r="J82" s="95" t="s">
        <v>206</v>
      </c>
      <c r="K82" s="111" t="s">
        <v>4</v>
      </c>
      <c r="L82" s="102">
        <f>_xlfn.IFNA(VLOOKUP(K82,RiskLevels!$H$13:$I$17,2,FALSE),"")</f>
        <v>3</v>
      </c>
      <c r="M82" s="112" t="s">
        <v>78</v>
      </c>
      <c r="N82" s="100" t="str">
        <f>_xlfn.IFNA(VLOOKUP(M82,RiskLevels!$F$13:$G$17,2,FALSE),"")</f>
        <v>D</v>
      </c>
      <c r="O82" s="105" t="str">
        <f t="shared" ref="O82:O85" si="27">_xlfn.IFNA(IF(N82="A",VLOOKUP(L82,ARATE,2),IF(N82="B",VLOOKUP(L82,BRATE,2),IF(N82="C",VLOOKUP(L82,CRATE,2),IF(N82="D",VLOOKUP(L82,DRATE,2),VLOOKUP(L82,ERATE,2))))),"")</f>
        <v>M</v>
      </c>
    </row>
    <row r="83" spans="1:15" ht="14" thickBot="1">
      <c r="A83" s="181"/>
      <c r="B83" s="95"/>
      <c r="C83" s="95"/>
      <c r="D83" s="111"/>
      <c r="E83" s="103" t="str">
        <f>_xlfn.IFNA(VLOOKUP(D83,RiskLevels!$H$13:$I$17,2,FALSE),"")</f>
        <v/>
      </c>
      <c r="F83" s="114"/>
      <c r="G83" s="100" t="str">
        <f>_xlfn.IFNA(VLOOKUP(F83,RiskLevels!$F$13:$G$17,2,FALSE),"")</f>
        <v/>
      </c>
      <c r="H83" s="105" t="str">
        <f t="shared" si="26"/>
        <v/>
      </c>
      <c r="I83" s="93"/>
      <c r="J83" s="95"/>
      <c r="K83" s="111"/>
      <c r="L83" s="102" t="str">
        <f>_xlfn.IFNA(VLOOKUP(K83,RiskLevels!$H$13:$I$17,2,FALSE),"")</f>
        <v/>
      </c>
      <c r="M83" s="112"/>
      <c r="N83" s="100" t="str">
        <f>_xlfn.IFNA(VLOOKUP(M83,RiskLevels!$F$13:$G$17,2,FALSE),"")</f>
        <v/>
      </c>
      <c r="O83" s="105" t="str">
        <f t="shared" si="27"/>
        <v/>
      </c>
    </row>
    <row r="84" spans="1:15" ht="14" thickBot="1">
      <c r="A84" s="181"/>
      <c r="B84" s="95"/>
      <c r="C84" s="95"/>
      <c r="D84" s="111"/>
      <c r="E84" s="103" t="str">
        <f>_xlfn.IFNA(VLOOKUP(D84,RiskLevels!$H$13:$I$17,2,FALSE),"")</f>
        <v/>
      </c>
      <c r="F84" s="114"/>
      <c r="G84" s="100" t="str">
        <f>_xlfn.IFNA(VLOOKUP(F84,RiskLevels!$F$13:$G$17,2,FALSE),"")</f>
        <v/>
      </c>
      <c r="H84" s="105" t="str">
        <f t="shared" si="26"/>
        <v/>
      </c>
      <c r="I84" s="93"/>
      <c r="J84" s="95"/>
      <c r="K84" s="111"/>
      <c r="L84" s="102" t="str">
        <f>_xlfn.IFNA(VLOOKUP(K84,RiskLevels!$H$13:$I$17,2,FALSE),"")</f>
        <v/>
      </c>
      <c r="M84" s="112"/>
      <c r="N84" s="100" t="str">
        <f>_xlfn.IFNA(VLOOKUP(M84,RiskLevels!$F$13:$G$17,2,FALSE),"")</f>
        <v/>
      </c>
      <c r="O84" s="105" t="str">
        <f t="shared" si="27"/>
        <v/>
      </c>
    </row>
    <row r="85" spans="1:15" ht="14" thickBot="1">
      <c r="A85" s="181"/>
      <c r="B85" s="95"/>
      <c r="C85" s="95"/>
      <c r="D85" s="111"/>
      <c r="E85" s="103" t="str">
        <f>_xlfn.IFNA(VLOOKUP(D85,RiskLevels!$H$13:$I$17,2,FALSE),"")</f>
        <v/>
      </c>
      <c r="F85" s="114"/>
      <c r="G85" s="100" t="str">
        <f>_xlfn.IFNA(VLOOKUP(F85,RiskLevels!$F$13:$G$17,2,FALSE),"")</f>
        <v/>
      </c>
      <c r="H85" s="105" t="str">
        <f t="shared" si="26"/>
        <v/>
      </c>
      <c r="I85" s="93"/>
      <c r="J85" s="95"/>
      <c r="K85" s="111"/>
      <c r="L85" s="102" t="str">
        <f>_xlfn.IFNA(VLOOKUP(K85,RiskLevels!$H$13:$I$17,2,FALSE),"")</f>
        <v/>
      </c>
      <c r="M85" s="112"/>
      <c r="N85" s="100" t="str">
        <f>_xlfn.IFNA(VLOOKUP(M85,RiskLevels!$F$13:$G$17,2,FALSE),"")</f>
        <v/>
      </c>
      <c r="O85" s="105" t="str">
        <f t="shared" si="27"/>
        <v/>
      </c>
    </row>
    <row r="86" spans="1:15" ht="14" thickBot="1"/>
    <row r="87" spans="1:15" ht="14" thickBot="1">
      <c r="A87" s="171"/>
      <c r="B87" s="198" t="s">
        <v>161</v>
      </c>
      <c r="C87" s="198"/>
      <c r="D87" s="198"/>
      <c r="E87" s="198"/>
      <c r="F87" s="198"/>
      <c r="G87" s="198"/>
      <c r="H87" s="198"/>
      <c r="I87" s="198"/>
      <c r="J87" s="198"/>
      <c r="K87" s="198"/>
      <c r="L87" s="198"/>
      <c r="M87" s="198"/>
      <c r="N87" s="198"/>
      <c r="O87" s="199"/>
    </row>
    <row r="88" spans="1:15" ht="43" thickBot="1">
      <c r="A88" s="180" t="s">
        <v>238</v>
      </c>
      <c r="B88" s="95" t="s">
        <v>207</v>
      </c>
      <c r="C88" s="95"/>
      <c r="D88" s="111" t="s">
        <v>5</v>
      </c>
      <c r="E88" s="103">
        <f>_xlfn.IFNA(VLOOKUP(D88,RiskLevels!$H$13:$I$17,2,FALSE),"")</f>
        <v>4</v>
      </c>
      <c r="F88" s="114" t="s">
        <v>75</v>
      </c>
      <c r="G88" s="100" t="str">
        <f>_xlfn.IFNA(VLOOKUP(F88,RiskLevels!$F$13:$G$17,2,FALSE),"")</f>
        <v>C</v>
      </c>
      <c r="H88" s="105" t="str">
        <f t="shared" ref="H88:H93" si="28">_xlfn.IFNA(IF(G88="A",VLOOKUP(E88,ARATE,2),IF(G88="B",VLOOKUP(E88,BRATE,2),IF(G88="C",VLOOKUP(E88,CRATE,2),IF(G88="D",VLOOKUP(E88,DRATE,2),VLOOKUP(E88,ERATE,2))))),"")</f>
        <v>H</v>
      </c>
      <c r="I88" s="93"/>
      <c r="J88" s="95" t="s">
        <v>210</v>
      </c>
      <c r="K88" s="111" t="s">
        <v>4</v>
      </c>
      <c r="L88" s="102">
        <f>_xlfn.IFNA(VLOOKUP(K88,RiskLevels!$H$13:$I$17,2,FALSE),"")</f>
        <v>3</v>
      </c>
      <c r="M88" s="112" t="s">
        <v>78</v>
      </c>
      <c r="N88" s="100" t="str">
        <f>_xlfn.IFNA(VLOOKUP(M88,RiskLevels!$F$13:$G$17,2,FALSE),"")</f>
        <v>D</v>
      </c>
      <c r="O88" s="105" t="str">
        <f t="shared" ref="O88:O93" si="29">_xlfn.IFNA(IF(N88="A",VLOOKUP(L88,ARATE,2),IF(N88="B",VLOOKUP(L88,BRATE,2),IF(N88="C",VLOOKUP(L88,CRATE,2),IF(N88="D",VLOOKUP(L88,DRATE,2),VLOOKUP(L88,ERATE,2))))),"")</f>
        <v>M</v>
      </c>
    </row>
    <row r="89" spans="1:15" ht="43" thickBot="1">
      <c r="A89" s="180" t="s">
        <v>239</v>
      </c>
      <c r="B89" s="95" t="s">
        <v>208</v>
      </c>
      <c r="C89" s="95"/>
      <c r="D89" s="111" t="s">
        <v>5</v>
      </c>
      <c r="E89" s="103">
        <f>_xlfn.IFNA(VLOOKUP(D89,RiskLevels!$H$13:$I$17,2,FALSE),"")</f>
        <v>4</v>
      </c>
      <c r="F89" s="114" t="s">
        <v>75</v>
      </c>
      <c r="G89" s="100" t="str">
        <f>_xlfn.IFNA(VLOOKUP(F89,RiskLevels!$F$13:$G$17,2,FALSE),"")</f>
        <v>C</v>
      </c>
      <c r="H89" s="105" t="str">
        <f t="shared" si="28"/>
        <v>H</v>
      </c>
      <c r="I89" s="93"/>
      <c r="J89" s="95" t="s">
        <v>211</v>
      </c>
      <c r="K89" s="111" t="s">
        <v>4</v>
      </c>
      <c r="L89" s="102">
        <f>_xlfn.IFNA(VLOOKUP(K89,RiskLevels!$H$13:$I$17,2,FALSE),"")</f>
        <v>3</v>
      </c>
      <c r="M89" s="112" t="s">
        <v>78</v>
      </c>
      <c r="N89" s="100" t="str">
        <f>_xlfn.IFNA(VLOOKUP(M89,RiskLevels!$F$13:$G$17,2,FALSE),"")</f>
        <v>D</v>
      </c>
      <c r="O89" s="105" t="str">
        <f t="shared" si="29"/>
        <v>M</v>
      </c>
    </row>
    <row r="90" spans="1:15" ht="43" thickBot="1">
      <c r="A90" s="180" t="s">
        <v>240</v>
      </c>
      <c r="B90" s="95" t="s">
        <v>209</v>
      </c>
      <c r="C90" s="95"/>
      <c r="D90" s="111" t="s">
        <v>5</v>
      </c>
      <c r="E90" s="103">
        <f>_xlfn.IFNA(VLOOKUP(D90,RiskLevels!$H$13:$I$17,2,FALSE),"")</f>
        <v>4</v>
      </c>
      <c r="F90" s="114" t="s">
        <v>75</v>
      </c>
      <c r="G90" s="100" t="str">
        <f>_xlfn.IFNA(VLOOKUP(F90,RiskLevels!$F$13:$G$17,2,FALSE),"")</f>
        <v>C</v>
      </c>
      <c r="H90" s="105" t="str">
        <f t="shared" si="28"/>
        <v>H</v>
      </c>
      <c r="I90" s="93"/>
      <c r="J90" s="95" t="s">
        <v>212</v>
      </c>
      <c r="K90" s="111" t="s">
        <v>4</v>
      </c>
      <c r="L90" s="102">
        <f>_xlfn.IFNA(VLOOKUP(K90,RiskLevels!$H$13:$I$17,2,FALSE),"")</f>
        <v>3</v>
      </c>
      <c r="M90" s="112" t="s">
        <v>78</v>
      </c>
      <c r="N90" s="100" t="str">
        <f>_xlfn.IFNA(VLOOKUP(M90,RiskLevels!$F$13:$G$17,2,FALSE),"")</f>
        <v>D</v>
      </c>
      <c r="O90" s="105" t="str">
        <f t="shared" si="29"/>
        <v>M</v>
      </c>
    </row>
    <row r="91" spans="1:15" ht="14" thickBot="1">
      <c r="A91" s="180"/>
      <c r="B91" s="95"/>
      <c r="C91" s="95"/>
      <c r="D91" s="111"/>
      <c r="E91" s="103" t="str">
        <f>_xlfn.IFNA(VLOOKUP(D91,RiskLevels!$H$13:$I$17,2,FALSE),"")</f>
        <v/>
      </c>
      <c r="F91" s="114"/>
      <c r="G91" s="100" t="str">
        <f>_xlfn.IFNA(VLOOKUP(F91,RiskLevels!$F$13:$G$17,2,FALSE),"")</f>
        <v/>
      </c>
      <c r="H91" s="105" t="str">
        <f t="shared" si="28"/>
        <v/>
      </c>
      <c r="I91" s="93"/>
      <c r="J91" s="95"/>
      <c r="K91" s="111"/>
      <c r="L91" s="102" t="str">
        <f>_xlfn.IFNA(VLOOKUP(K91,RiskLevels!$H$13:$I$17,2,FALSE),"")</f>
        <v/>
      </c>
      <c r="M91" s="112"/>
      <c r="N91" s="100" t="str">
        <f>_xlfn.IFNA(VLOOKUP(M91,RiskLevels!$F$13:$G$17,2,FALSE),"")</f>
        <v/>
      </c>
      <c r="O91" s="104" t="str">
        <f t="shared" si="29"/>
        <v/>
      </c>
    </row>
    <row r="92" spans="1:15" ht="14" thickBot="1">
      <c r="A92" s="180"/>
      <c r="B92" s="95"/>
      <c r="C92" s="95"/>
      <c r="D92" s="111"/>
      <c r="E92" s="103" t="str">
        <f>_xlfn.IFNA(VLOOKUP(D92,RiskLevels!$H$13:$I$17,2,FALSE),"")</f>
        <v/>
      </c>
      <c r="F92" s="114"/>
      <c r="G92" s="100" t="str">
        <f>_xlfn.IFNA(VLOOKUP(F92,RiskLevels!$F$13:$G$17,2,FALSE),"")</f>
        <v/>
      </c>
      <c r="H92" s="105" t="str">
        <f t="shared" si="28"/>
        <v/>
      </c>
      <c r="I92" s="93"/>
      <c r="J92" s="95"/>
      <c r="K92" s="111"/>
      <c r="L92" s="102" t="str">
        <f>_xlfn.IFNA(VLOOKUP(K92,RiskLevels!$H$13:$I$17,2,FALSE),"")</f>
        <v/>
      </c>
      <c r="M92" s="112"/>
      <c r="N92" s="100" t="str">
        <f>_xlfn.IFNA(VLOOKUP(M92,RiskLevels!$F$13:$G$17,2,FALSE),"")</f>
        <v/>
      </c>
      <c r="O92" s="104" t="str">
        <f t="shared" si="29"/>
        <v/>
      </c>
    </row>
    <row r="93" spans="1:15" ht="14" thickBot="1">
      <c r="A93" s="181"/>
      <c r="B93" s="95"/>
      <c r="C93" s="95"/>
      <c r="D93" s="111"/>
      <c r="E93" s="103" t="str">
        <f>_xlfn.IFNA(VLOOKUP(D93,RiskLevels!$H$13:$I$17,2,FALSE),"")</f>
        <v/>
      </c>
      <c r="F93" s="114"/>
      <c r="G93" s="100" t="str">
        <f>_xlfn.IFNA(VLOOKUP(F93,RiskLevels!$F$13:$G$17,2,FALSE),"")</f>
        <v/>
      </c>
      <c r="H93" s="105" t="str">
        <f t="shared" si="28"/>
        <v/>
      </c>
      <c r="I93" s="93"/>
      <c r="J93" s="95"/>
      <c r="K93" s="111"/>
      <c r="L93" s="102" t="str">
        <f>_xlfn.IFNA(VLOOKUP(K93,RiskLevels!$H$13:$I$17,2,FALSE),"")</f>
        <v/>
      </c>
      <c r="M93" s="112"/>
      <c r="N93" s="100" t="str">
        <f>_xlfn.IFNA(VLOOKUP(M93,RiskLevels!$F$13:$G$17,2,FALSE),"")</f>
        <v/>
      </c>
      <c r="O93" s="105" t="str">
        <f t="shared" si="29"/>
        <v/>
      </c>
    </row>
    <row r="94" spans="1:15" ht="14" thickBot="1"/>
    <row r="95" spans="1:15" ht="14" thickBot="1">
      <c r="A95" s="171"/>
      <c r="B95" s="198" t="s">
        <v>31</v>
      </c>
      <c r="C95" s="198"/>
      <c r="D95" s="198"/>
      <c r="E95" s="198"/>
      <c r="F95" s="198"/>
      <c r="G95" s="198"/>
      <c r="H95" s="198"/>
      <c r="I95" s="198"/>
      <c r="J95" s="198"/>
      <c r="K95" s="198"/>
      <c r="L95" s="198"/>
      <c r="M95" s="198"/>
      <c r="N95" s="198"/>
      <c r="O95" s="199"/>
    </row>
    <row r="96" spans="1:15" ht="29" thickBot="1">
      <c r="A96" s="180" t="s">
        <v>57</v>
      </c>
      <c r="B96" s="95" t="s">
        <v>213</v>
      </c>
      <c r="C96" s="95"/>
      <c r="D96" s="111" t="s">
        <v>5</v>
      </c>
      <c r="E96" s="103">
        <f>_xlfn.IFNA(VLOOKUP(D96,RiskLevels!$H$13:$I$17,2,FALSE),"")</f>
        <v>4</v>
      </c>
      <c r="F96" s="114" t="s">
        <v>75</v>
      </c>
      <c r="G96" s="100" t="str">
        <f>_xlfn.IFNA(VLOOKUP(F96,RiskLevels!$F$13:$G$17,2,FALSE),"")</f>
        <v>C</v>
      </c>
      <c r="H96" s="105" t="str">
        <f t="shared" ref="H96:H99" si="30">_xlfn.IFNA(IF(G96="A",VLOOKUP(E96,ARATE,2),IF(G96="B",VLOOKUP(E96,BRATE,2),IF(G96="C",VLOOKUP(E96,CRATE,2),IF(G96="D",VLOOKUP(E96,DRATE,2),VLOOKUP(E96,ERATE,2))))),"")</f>
        <v>H</v>
      </c>
      <c r="I96" s="93"/>
      <c r="J96" s="95" t="s">
        <v>214</v>
      </c>
      <c r="K96" s="111" t="s">
        <v>4</v>
      </c>
      <c r="L96" s="102">
        <f>_xlfn.IFNA(VLOOKUP(K96,RiskLevels!$H$13:$I$17,2,FALSE),"")</f>
        <v>3</v>
      </c>
      <c r="M96" s="112" t="s">
        <v>78</v>
      </c>
      <c r="N96" s="100" t="str">
        <f>_xlfn.IFNA(VLOOKUP(M96,RiskLevels!$F$13:$G$17,2,FALSE),"")</f>
        <v>D</v>
      </c>
      <c r="O96" s="105" t="str">
        <f t="shared" ref="O96:O99" si="31">_xlfn.IFNA(IF(N96="A",VLOOKUP(L96,ARATE,2),IF(N96="B",VLOOKUP(L96,BRATE,2),IF(N96="C",VLOOKUP(L96,CRATE,2),IF(N96="D",VLOOKUP(L96,DRATE,2),VLOOKUP(L96,ERATE,2))))),"")</f>
        <v>M</v>
      </c>
    </row>
    <row r="97" spans="1:15" ht="14" thickBot="1">
      <c r="A97" s="181"/>
      <c r="B97" s="95"/>
      <c r="C97" s="95"/>
      <c r="D97" s="111"/>
      <c r="E97" s="103" t="str">
        <f>_xlfn.IFNA(VLOOKUP(D97,RiskLevels!$H$13:$I$17,2,FALSE),"")</f>
        <v/>
      </c>
      <c r="F97" s="114"/>
      <c r="G97" s="100" t="str">
        <f>_xlfn.IFNA(VLOOKUP(F97,RiskLevels!$F$13:$G$17,2,FALSE),"")</f>
        <v/>
      </c>
      <c r="H97" s="105" t="str">
        <f t="shared" si="30"/>
        <v/>
      </c>
      <c r="I97" s="93"/>
      <c r="J97" s="95"/>
      <c r="K97" s="111"/>
      <c r="L97" s="102" t="str">
        <f>_xlfn.IFNA(VLOOKUP(K97,RiskLevels!$H$13:$I$17,2,FALSE),"")</f>
        <v/>
      </c>
      <c r="M97" s="112"/>
      <c r="N97" s="100" t="str">
        <f>_xlfn.IFNA(VLOOKUP(M97,RiskLevels!$F$13:$G$17,2,FALSE),"")</f>
        <v/>
      </c>
      <c r="O97" s="105" t="str">
        <f t="shared" si="31"/>
        <v/>
      </c>
    </row>
    <row r="98" spans="1:15" ht="14" thickBot="1">
      <c r="A98" s="181"/>
      <c r="B98" s="95"/>
      <c r="C98" s="95"/>
      <c r="D98" s="111"/>
      <c r="E98" s="103" t="str">
        <f>_xlfn.IFNA(VLOOKUP(D98,RiskLevels!$H$13:$I$17,2,FALSE),"")</f>
        <v/>
      </c>
      <c r="F98" s="114"/>
      <c r="G98" s="100" t="str">
        <f>_xlfn.IFNA(VLOOKUP(F98,RiskLevels!$F$13:$G$17,2,FALSE),"")</f>
        <v/>
      </c>
      <c r="H98" s="105" t="str">
        <f t="shared" si="30"/>
        <v/>
      </c>
      <c r="I98" s="93"/>
      <c r="J98" s="95"/>
      <c r="K98" s="111"/>
      <c r="L98" s="102" t="str">
        <f>_xlfn.IFNA(VLOOKUP(K98,RiskLevels!$H$13:$I$17,2,FALSE),"")</f>
        <v/>
      </c>
      <c r="M98" s="112"/>
      <c r="N98" s="100" t="str">
        <f>_xlfn.IFNA(VLOOKUP(M98,RiskLevels!$F$13:$G$17,2,FALSE),"")</f>
        <v/>
      </c>
      <c r="O98" s="105" t="str">
        <f t="shared" si="31"/>
        <v/>
      </c>
    </row>
    <row r="99" spans="1:15" ht="14" thickBot="1">
      <c r="A99" s="181"/>
      <c r="B99" s="95"/>
      <c r="C99" s="95"/>
      <c r="D99" s="111"/>
      <c r="E99" s="103" t="str">
        <f>_xlfn.IFNA(VLOOKUP(D99,RiskLevels!$H$13:$I$17,2,FALSE),"")</f>
        <v/>
      </c>
      <c r="F99" s="114"/>
      <c r="G99" s="100" t="str">
        <f>_xlfn.IFNA(VLOOKUP(F99,RiskLevels!$F$13:$G$17,2,FALSE),"")</f>
        <v/>
      </c>
      <c r="H99" s="105" t="str">
        <f t="shared" si="30"/>
        <v/>
      </c>
      <c r="I99" s="93"/>
      <c r="J99" s="95"/>
      <c r="K99" s="111"/>
      <c r="L99" s="102" t="str">
        <f>_xlfn.IFNA(VLOOKUP(K99,RiskLevels!$H$13:$I$17,2,FALSE),"")</f>
        <v/>
      </c>
      <c r="M99" s="112"/>
      <c r="N99" s="100" t="str">
        <f>_xlfn.IFNA(VLOOKUP(M99,RiskLevels!$F$13:$G$17,2,FALSE),"")</f>
        <v/>
      </c>
      <c r="O99" s="105" t="str">
        <f t="shared" si="31"/>
        <v/>
      </c>
    </row>
    <row r="100" spans="1:15" ht="14" thickBot="1"/>
    <row r="101" spans="1:15" ht="14" thickBot="1">
      <c r="A101" s="171"/>
      <c r="B101" s="198" t="s">
        <v>179</v>
      </c>
      <c r="C101" s="198"/>
      <c r="D101" s="198"/>
      <c r="E101" s="198"/>
      <c r="F101" s="198"/>
      <c r="G101" s="198"/>
      <c r="H101" s="198"/>
      <c r="I101" s="198"/>
      <c r="J101" s="198"/>
      <c r="K101" s="198"/>
      <c r="L101" s="198"/>
      <c r="M101" s="198"/>
      <c r="N101" s="198"/>
      <c r="O101" s="199"/>
    </row>
    <row r="102" spans="1:15" ht="29" thickBot="1">
      <c r="A102" s="180" t="s">
        <v>241</v>
      </c>
      <c r="B102" s="95" t="s">
        <v>215</v>
      </c>
      <c r="C102" s="95"/>
      <c r="D102" s="111" t="s">
        <v>5</v>
      </c>
      <c r="E102" s="103">
        <f>_xlfn.IFNA(VLOOKUP(D102,RiskLevels!$H$13:$I$17,2,FALSE),"")</f>
        <v>4</v>
      </c>
      <c r="F102" s="114" t="s">
        <v>75</v>
      </c>
      <c r="G102" s="100" t="str">
        <f>_xlfn.IFNA(VLOOKUP(F102,RiskLevels!$F$13:$G$17,2,FALSE),"")</f>
        <v>C</v>
      </c>
      <c r="H102" s="105" t="str">
        <f t="shared" ref="H102:H105" si="32">_xlfn.IFNA(IF(G102="A",VLOOKUP(E102,ARATE,2),IF(G102="B",VLOOKUP(E102,BRATE,2),IF(G102="C",VLOOKUP(E102,CRATE,2),IF(G102="D",VLOOKUP(E102,DRATE,2),VLOOKUP(E102,ERATE,2))))),"")</f>
        <v>H</v>
      </c>
      <c r="I102" s="93"/>
      <c r="J102" s="95" t="s">
        <v>216</v>
      </c>
      <c r="K102" s="111" t="s">
        <v>4</v>
      </c>
      <c r="L102" s="102">
        <f>_xlfn.IFNA(VLOOKUP(K102,RiskLevels!$H$13:$I$17,2,FALSE),"")</f>
        <v>3</v>
      </c>
      <c r="M102" s="112" t="s">
        <v>78</v>
      </c>
      <c r="N102" s="100" t="str">
        <f>_xlfn.IFNA(VLOOKUP(M102,RiskLevels!$F$13:$G$17,2,FALSE),"")</f>
        <v>D</v>
      </c>
      <c r="O102" s="105" t="str">
        <f t="shared" ref="O102:O105" si="33">_xlfn.IFNA(IF(N102="A",VLOOKUP(L102,ARATE,2),IF(N102="B",VLOOKUP(L102,BRATE,2),IF(N102="C",VLOOKUP(L102,CRATE,2),IF(N102="D",VLOOKUP(L102,DRATE,2),VLOOKUP(L102,ERATE,2))))),"")</f>
        <v>M</v>
      </c>
    </row>
    <row r="103" spans="1:15" ht="14" thickBot="1">
      <c r="A103" s="181"/>
      <c r="B103" s="95"/>
      <c r="C103" s="95"/>
      <c r="D103" s="111"/>
      <c r="E103" s="103" t="str">
        <f>_xlfn.IFNA(VLOOKUP(D103,RiskLevels!$H$13:$I$17,2,FALSE),"")</f>
        <v/>
      </c>
      <c r="F103" s="114"/>
      <c r="G103" s="100" t="str">
        <f>_xlfn.IFNA(VLOOKUP(F103,RiskLevels!$F$13:$G$17,2,FALSE),"")</f>
        <v/>
      </c>
      <c r="H103" s="105" t="str">
        <f t="shared" si="32"/>
        <v/>
      </c>
      <c r="I103" s="93"/>
      <c r="J103" s="95"/>
      <c r="K103" s="111"/>
      <c r="L103" s="102" t="str">
        <f>_xlfn.IFNA(VLOOKUP(K103,RiskLevels!$H$13:$I$17,2,FALSE),"")</f>
        <v/>
      </c>
      <c r="M103" s="112"/>
      <c r="N103" s="100" t="str">
        <f>_xlfn.IFNA(VLOOKUP(M103,RiskLevels!$F$13:$G$17,2,FALSE),"")</f>
        <v/>
      </c>
      <c r="O103" s="105" t="str">
        <f t="shared" si="33"/>
        <v/>
      </c>
    </row>
    <row r="104" spans="1:15" ht="14" thickBot="1">
      <c r="A104" s="181"/>
      <c r="B104" s="95"/>
      <c r="C104" s="95"/>
      <c r="D104" s="111"/>
      <c r="E104" s="103" t="str">
        <f>_xlfn.IFNA(VLOOKUP(D104,RiskLevels!$H$13:$I$17,2,FALSE),"")</f>
        <v/>
      </c>
      <c r="F104" s="114"/>
      <c r="G104" s="100" t="str">
        <f>_xlfn.IFNA(VLOOKUP(F104,RiskLevels!$F$13:$G$17,2,FALSE),"")</f>
        <v/>
      </c>
      <c r="H104" s="105" t="str">
        <f t="shared" si="32"/>
        <v/>
      </c>
      <c r="I104" s="93"/>
      <c r="J104" s="95"/>
      <c r="K104" s="111"/>
      <c r="L104" s="102" t="str">
        <f>_xlfn.IFNA(VLOOKUP(K104,RiskLevels!$H$13:$I$17,2,FALSE),"")</f>
        <v/>
      </c>
      <c r="M104" s="112"/>
      <c r="N104" s="100" t="str">
        <f>_xlfn.IFNA(VLOOKUP(M104,RiskLevels!$F$13:$G$17,2,FALSE),"")</f>
        <v/>
      </c>
      <c r="O104" s="105" t="str">
        <f t="shared" si="33"/>
        <v/>
      </c>
    </row>
    <row r="105" spans="1:15" ht="14" thickBot="1">
      <c r="A105" s="181"/>
      <c r="B105" s="95"/>
      <c r="C105" s="95"/>
      <c r="D105" s="111"/>
      <c r="E105" s="103" t="str">
        <f>_xlfn.IFNA(VLOOKUP(D105,RiskLevels!$H$13:$I$17,2,FALSE),"")</f>
        <v/>
      </c>
      <c r="F105" s="114"/>
      <c r="G105" s="100" t="str">
        <f>_xlfn.IFNA(VLOOKUP(F105,RiskLevels!$F$13:$G$17,2,FALSE),"")</f>
        <v/>
      </c>
      <c r="H105" s="105" t="str">
        <f t="shared" si="32"/>
        <v/>
      </c>
      <c r="I105" s="93"/>
      <c r="J105" s="95"/>
      <c r="K105" s="111"/>
      <c r="L105" s="102" t="str">
        <f>_xlfn.IFNA(VLOOKUP(K105,RiskLevels!$H$13:$I$17,2,FALSE),"")</f>
        <v/>
      </c>
      <c r="M105" s="112"/>
      <c r="N105" s="100" t="str">
        <f>_xlfn.IFNA(VLOOKUP(M105,RiskLevels!$F$13:$G$17,2,FALSE),"")</f>
        <v/>
      </c>
      <c r="O105" s="105" t="str">
        <f t="shared" si="33"/>
        <v/>
      </c>
    </row>
    <row r="106" spans="1:15" ht="14" thickBot="1"/>
    <row r="107" spans="1:15" ht="14" thickBot="1">
      <c r="A107" s="171"/>
      <c r="B107" s="198" t="s">
        <v>162</v>
      </c>
      <c r="C107" s="198"/>
      <c r="D107" s="198"/>
      <c r="E107" s="198"/>
      <c r="F107" s="198"/>
      <c r="G107" s="198"/>
      <c r="H107" s="198"/>
      <c r="I107" s="198"/>
      <c r="J107" s="198"/>
      <c r="K107" s="198"/>
      <c r="L107" s="198"/>
      <c r="M107" s="198"/>
      <c r="N107" s="198"/>
      <c r="O107" s="199"/>
    </row>
    <row r="108" spans="1:15" ht="15" thickBot="1">
      <c r="A108" s="180" t="s">
        <v>242</v>
      </c>
      <c r="B108" s="95" t="s">
        <v>217</v>
      </c>
      <c r="C108" s="95"/>
      <c r="D108" s="111" t="s">
        <v>3</v>
      </c>
      <c r="E108" s="103">
        <f>_xlfn.IFNA(VLOOKUP(D108,RiskLevels!$H$13:$I$17,2,FALSE),"")</f>
        <v>2</v>
      </c>
      <c r="F108" s="114" t="s">
        <v>75</v>
      </c>
      <c r="G108" s="100" t="str">
        <f>_xlfn.IFNA(VLOOKUP(F108,RiskLevels!$F$13:$G$17,2,FALSE),"")</f>
        <v>C</v>
      </c>
      <c r="H108" s="105" t="str">
        <f t="shared" ref="H108:H111" si="34">_xlfn.IFNA(IF(G108="A",VLOOKUP(E108,ARATE,2),IF(G108="B",VLOOKUP(E108,BRATE,2),IF(G108="C",VLOOKUP(E108,CRATE,2),IF(G108="D",VLOOKUP(E108,DRATE,2),VLOOKUP(E108,ERATE,2))))),"")</f>
        <v>M</v>
      </c>
      <c r="I108" s="93"/>
      <c r="J108" s="95" t="s">
        <v>218</v>
      </c>
      <c r="K108" s="111" t="s">
        <v>3</v>
      </c>
      <c r="L108" s="102">
        <f>_xlfn.IFNA(VLOOKUP(K108,RiskLevels!$H$13:$I$17,2,FALSE),"")</f>
        <v>2</v>
      </c>
      <c r="M108" s="112" t="s">
        <v>78</v>
      </c>
      <c r="N108" s="100" t="str">
        <f>_xlfn.IFNA(VLOOKUP(M108,RiskLevels!$F$13:$G$17,2,FALSE),"")</f>
        <v>D</v>
      </c>
      <c r="O108" s="105" t="str">
        <f t="shared" ref="O108:O111" si="35">_xlfn.IFNA(IF(N108="A",VLOOKUP(L108,ARATE,2),IF(N108="B",VLOOKUP(L108,BRATE,2),IF(N108="C",VLOOKUP(L108,CRATE,2),IF(N108="D",VLOOKUP(L108,DRATE,2),VLOOKUP(L108,ERATE,2))))),"")</f>
        <v>L</v>
      </c>
    </row>
    <row r="109" spans="1:15" ht="14" thickBot="1">
      <c r="A109" s="181"/>
      <c r="B109" s="95"/>
      <c r="C109" s="95"/>
      <c r="D109" s="111"/>
      <c r="E109" s="103" t="str">
        <f>_xlfn.IFNA(VLOOKUP(D109,RiskLevels!$H$13:$I$17,2,FALSE),"")</f>
        <v/>
      </c>
      <c r="F109" s="114"/>
      <c r="G109" s="100" t="str">
        <f>_xlfn.IFNA(VLOOKUP(F109,RiskLevels!$F$13:$G$17,2,FALSE),"")</f>
        <v/>
      </c>
      <c r="H109" s="105" t="str">
        <f t="shared" si="34"/>
        <v/>
      </c>
      <c r="I109" s="93"/>
      <c r="J109" s="95"/>
      <c r="K109" s="111"/>
      <c r="L109" s="102" t="str">
        <f>_xlfn.IFNA(VLOOKUP(K109,RiskLevels!$H$13:$I$17,2,FALSE),"")</f>
        <v/>
      </c>
      <c r="M109" s="112"/>
      <c r="N109" s="100" t="str">
        <f>_xlfn.IFNA(VLOOKUP(M109,RiskLevels!$F$13:$G$17,2,FALSE),"")</f>
        <v/>
      </c>
      <c r="O109" s="105" t="str">
        <f t="shared" si="35"/>
        <v/>
      </c>
    </row>
    <row r="110" spans="1:15" ht="14" thickBot="1">
      <c r="A110" s="181"/>
      <c r="B110" s="95"/>
      <c r="C110" s="95"/>
      <c r="D110" s="111"/>
      <c r="E110" s="103" t="str">
        <f>_xlfn.IFNA(VLOOKUP(D110,RiskLevels!$H$13:$I$17,2,FALSE),"")</f>
        <v/>
      </c>
      <c r="F110" s="114"/>
      <c r="G110" s="100" t="str">
        <f>_xlfn.IFNA(VLOOKUP(F110,RiskLevels!$F$13:$G$17,2,FALSE),"")</f>
        <v/>
      </c>
      <c r="H110" s="105" t="str">
        <f t="shared" si="34"/>
        <v/>
      </c>
      <c r="I110" s="93"/>
      <c r="J110" s="95"/>
      <c r="K110" s="111"/>
      <c r="L110" s="102" t="str">
        <f>_xlfn.IFNA(VLOOKUP(K110,RiskLevels!$H$13:$I$17,2,FALSE),"")</f>
        <v/>
      </c>
      <c r="M110" s="112"/>
      <c r="N110" s="100" t="str">
        <f>_xlfn.IFNA(VLOOKUP(M110,RiskLevels!$F$13:$G$17,2,FALSE),"")</f>
        <v/>
      </c>
      <c r="O110" s="105" t="str">
        <f t="shared" si="35"/>
        <v/>
      </c>
    </row>
    <row r="111" spans="1:15" ht="14" thickBot="1">
      <c r="A111" s="181"/>
      <c r="B111" s="95"/>
      <c r="C111" s="95"/>
      <c r="D111" s="111"/>
      <c r="E111" s="103" t="str">
        <f>_xlfn.IFNA(VLOOKUP(D111,RiskLevels!$H$13:$I$17,2,FALSE),"")</f>
        <v/>
      </c>
      <c r="F111" s="114"/>
      <c r="G111" s="100" t="str">
        <f>_xlfn.IFNA(VLOOKUP(F111,RiskLevels!$F$13:$G$17,2,FALSE),"")</f>
        <v/>
      </c>
      <c r="H111" s="105" t="str">
        <f t="shared" si="34"/>
        <v/>
      </c>
      <c r="I111" s="93"/>
      <c r="J111" s="95"/>
      <c r="K111" s="111"/>
      <c r="L111" s="102" t="str">
        <f>_xlfn.IFNA(VLOOKUP(K111,RiskLevels!$H$13:$I$17,2,FALSE),"")</f>
        <v/>
      </c>
      <c r="M111" s="112"/>
      <c r="N111" s="100" t="str">
        <f>_xlfn.IFNA(VLOOKUP(M111,RiskLevels!$F$13:$G$17,2,FALSE),"")</f>
        <v/>
      </c>
      <c r="O111" s="105" t="str">
        <f t="shared" si="35"/>
        <v/>
      </c>
    </row>
  </sheetData>
  <mergeCells count="28">
    <mergeCell ref="B95:O95"/>
    <mergeCell ref="B101:O101"/>
    <mergeCell ref="B107:O107"/>
    <mergeCell ref="B62:O62"/>
    <mergeCell ref="B68:O68"/>
    <mergeCell ref="B75:O75"/>
    <mergeCell ref="B81:O81"/>
    <mergeCell ref="B87:O87"/>
    <mergeCell ref="B44:O44"/>
    <mergeCell ref="B50:O50"/>
    <mergeCell ref="B56:O56"/>
    <mergeCell ref="B12:O12"/>
    <mergeCell ref="B19:O19"/>
    <mergeCell ref="B25:O25"/>
    <mergeCell ref="B32:O32"/>
    <mergeCell ref="B38:O38"/>
    <mergeCell ref="B5:O5"/>
    <mergeCell ref="A1:A2"/>
    <mergeCell ref="B1:B2"/>
    <mergeCell ref="C1:C2"/>
    <mergeCell ref="D1:H1"/>
    <mergeCell ref="I1:I2"/>
    <mergeCell ref="J1:J2"/>
    <mergeCell ref="K1:O1"/>
    <mergeCell ref="D2:E2"/>
    <mergeCell ref="F2:G2"/>
    <mergeCell ref="D3:H3"/>
    <mergeCell ref="K3:O3"/>
  </mergeCells>
  <conditionalFormatting sqref="O7:O8 O51:O53 O45:O47 O10:O11">
    <cfRule type="expression" dxfId="224" priority="193" stopIfTrue="1">
      <formula>$O7="L"</formula>
    </cfRule>
    <cfRule type="expression" dxfId="223" priority="194" stopIfTrue="1">
      <formula>$O7="H"</formula>
    </cfRule>
    <cfRule type="expression" dxfId="222" priority="195" stopIfTrue="1">
      <formula>$O7="E"</formula>
    </cfRule>
  </conditionalFormatting>
  <conditionalFormatting sqref="H7:H8 H51:H53 H45:H47 H10:H11">
    <cfRule type="expression" dxfId="221" priority="200" stopIfTrue="1">
      <formula>$H7="M"</formula>
    </cfRule>
  </conditionalFormatting>
  <conditionalFormatting sqref="H7:H8 H51:H53 H45:H47 H10:H11">
    <cfRule type="expression" dxfId="220" priority="197" stopIfTrue="1">
      <formula>$H7="L"</formula>
    </cfRule>
    <cfRule type="expression" dxfId="219" priority="198" stopIfTrue="1">
      <formula>$H7="H"</formula>
    </cfRule>
    <cfRule type="expression" dxfId="218" priority="199" stopIfTrue="1">
      <formula>$H7="E"</formula>
    </cfRule>
  </conditionalFormatting>
  <conditionalFormatting sqref="O7:O8 O51:O53 O45:O47 O10:O11">
    <cfRule type="expression" dxfId="217" priority="196" stopIfTrue="1">
      <formula>$O7="M"</formula>
    </cfRule>
  </conditionalFormatting>
  <conditionalFormatting sqref="O6">
    <cfRule type="expression" dxfId="216" priority="201" stopIfTrue="1">
      <formula>$O6="L"</formula>
    </cfRule>
    <cfRule type="expression" dxfId="215" priority="202" stopIfTrue="1">
      <formula>$O6="H"</formula>
    </cfRule>
    <cfRule type="expression" dxfId="214" priority="203" stopIfTrue="1">
      <formula>$O6="E"</formula>
    </cfRule>
  </conditionalFormatting>
  <conditionalFormatting sqref="H6">
    <cfRule type="expression" dxfId="213" priority="208" stopIfTrue="1">
      <formula>$H6="M"</formula>
    </cfRule>
  </conditionalFormatting>
  <conditionalFormatting sqref="H6">
    <cfRule type="expression" dxfId="212" priority="205" stopIfTrue="1">
      <formula>$H6="L"</formula>
    </cfRule>
    <cfRule type="expression" dxfId="211" priority="206" stopIfTrue="1">
      <formula>$H6="H"</formula>
    </cfRule>
    <cfRule type="expression" dxfId="210" priority="207" stopIfTrue="1">
      <formula>$H6="E"</formula>
    </cfRule>
  </conditionalFormatting>
  <conditionalFormatting sqref="O6">
    <cfRule type="expression" dxfId="209" priority="204" stopIfTrue="1">
      <formula>$O6="M"</formula>
    </cfRule>
  </conditionalFormatting>
  <conditionalFormatting sqref="H13:H15 H17">
    <cfRule type="expression" dxfId="208" priority="192" stopIfTrue="1">
      <formula>$H13="M"</formula>
    </cfRule>
  </conditionalFormatting>
  <conditionalFormatting sqref="H13:H15 H17">
    <cfRule type="expression" dxfId="207" priority="189" stopIfTrue="1">
      <formula>$H13="L"</formula>
    </cfRule>
    <cfRule type="expression" dxfId="206" priority="190" stopIfTrue="1">
      <formula>$H13="H"</formula>
    </cfRule>
    <cfRule type="expression" dxfId="205" priority="191" stopIfTrue="1">
      <formula>$H13="E"</formula>
    </cfRule>
  </conditionalFormatting>
  <conditionalFormatting sqref="O13:O15 O17">
    <cfRule type="expression" dxfId="204" priority="188" stopIfTrue="1">
      <formula>$O13="M"</formula>
    </cfRule>
  </conditionalFormatting>
  <conditionalFormatting sqref="O13:O15 O17">
    <cfRule type="expression" dxfId="203" priority="185" stopIfTrue="1">
      <formula>$O13="L"</formula>
    </cfRule>
    <cfRule type="expression" dxfId="202" priority="186" stopIfTrue="1">
      <formula>$O13="H"</formula>
    </cfRule>
    <cfRule type="expression" dxfId="201" priority="187" stopIfTrue="1">
      <formula>$O13="E"</formula>
    </cfRule>
  </conditionalFormatting>
  <conditionalFormatting sqref="H69:H73">
    <cfRule type="expression" dxfId="200" priority="88" stopIfTrue="1">
      <formula>$H69="M"</formula>
    </cfRule>
  </conditionalFormatting>
  <conditionalFormatting sqref="H69:H73">
    <cfRule type="expression" dxfId="199" priority="85" stopIfTrue="1">
      <formula>$H69="L"</formula>
    </cfRule>
    <cfRule type="expression" dxfId="198" priority="86" stopIfTrue="1">
      <formula>$H69="H"</formula>
    </cfRule>
    <cfRule type="expression" dxfId="197" priority="87" stopIfTrue="1">
      <formula>$H69="E"</formula>
    </cfRule>
  </conditionalFormatting>
  <conditionalFormatting sqref="O69:O73">
    <cfRule type="expression" dxfId="196" priority="84" stopIfTrue="1">
      <formula>$O69="M"</formula>
    </cfRule>
  </conditionalFormatting>
  <conditionalFormatting sqref="O69:O73">
    <cfRule type="expression" dxfId="195" priority="81" stopIfTrue="1">
      <formula>$O69="L"</formula>
    </cfRule>
    <cfRule type="expression" dxfId="194" priority="82" stopIfTrue="1">
      <formula>$O69="H"</formula>
    </cfRule>
    <cfRule type="expression" dxfId="193" priority="83" stopIfTrue="1">
      <formula>$O69="E"</formula>
    </cfRule>
  </conditionalFormatting>
  <conditionalFormatting sqref="H82:H85">
    <cfRule type="expression" dxfId="192" priority="80" stopIfTrue="1">
      <formula>$H82="M"</formula>
    </cfRule>
  </conditionalFormatting>
  <conditionalFormatting sqref="H82:H85">
    <cfRule type="expression" dxfId="191" priority="77" stopIfTrue="1">
      <formula>$H82="L"</formula>
    </cfRule>
    <cfRule type="expression" dxfId="190" priority="78" stopIfTrue="1">
      <formula>$H82="H"</formula>
    </cfRule>
    <cfRule type="expression" dxfId="189" priority="79" stopIfTrue="1">
      <formula>$H82="E"</formula>
    </cfRule>
  </conditionalFormatting>
  <conditionalFormatting sqref="O82:O85">
    <cfRule type="expression" dxfId="188" priority="76" stopIfTrue="1">
      <formula>$O82="M"</formula>
    </cfRule>
  </conditionalFormatting>
  <conditionalFormatting sqref="O82:O85">
    <cfRule type="expression" dxfId="187" priority="73" stopIfTrue="1">
      <formula>$O82="L"</formula>
    </cfRule>
    <cfRule type="expression" dxfId="186" priority="74" stopIfTrue="1">
      <formula>$O82="H"</formula>
    </cfRule>
    <cfRule type="expression" dxfId="185" priority="75" stopIfTrue="1">
      <formula>$O82="E"</formula>
    </cfRule>
  </conditionalFormatting>
  <conditionalFormatting sqref="H48">
    <cfRule type="expression" dxfId="184" priority="184" stopIfTrue="1">
      <formula>$H48="M"</formula>
    </cfRule>
  </conditionalFormatting>
  <conditionalFormatting sqref="H48">
    <cfRule type="expression" dxfId="183" priority="181" stopIfTrue="1">
      <formula>$H48="L"</formula>
    </cfRule>
    <cfRule type="expression" dxfId="182" priority="182" stopIfTrue="1">
      <formula>$H48="H"</formula>
    </cfRule>
    <cfRule type="expression" dxfId="181" priority="183" stopIfTrue="1">
      <formula>$H48="E"</formula>
    </cfRule>
  </conditionalFormatting>
  <conditionalFormatting sqref="O48">
    <cfRule type="expression" dxfId="180" priority="180" stopIfTrue="1">
      <formula>$O48="M"</formula>
    </cfRule>
  </conditionalFormatting>
  <conditionalFormatting sqref="O48">
    <cfRule type="expression" dxfId="179" priority="177" stopIfTrue="1">
      <formula>$O48="L"</formula>
    </cfRule>
    <cfRule type="expression" dxfId="178" priority="178" stopIfTrue="1">
      <formula>$O48="H"</formula>
    </cfRule>
    <cfRule type="expression" dxfId="177" priority="179" stopIfTrue="1">
      <formula>$O48="E"</formula>
    </cfRule>
  </conditionalFormatting>
  <conditionalFormatting sqref="H54">
    <cfRule type="expression" dxfId="176" priority="176" stopIfTrue="1">
      <formula>$H54="M"</formula>
    </cfRule>
  </conditionalFormatting>
  <conditionalFormatting sqref="H54">
    <cfRule type="expression" dxfId="175" priority="173" stopIfTrue="1">
      <formula>$H54="L"</formula>
    </cfRule>
    <cfRule type="expression" dxfId="174" priority="174" stopIfTrue="1">
      <formula>$H54="H"</formula>
    </cfRule>
    <cfRule type="expression" dxfId="173" priority="175" stopIfTrue="1">
      <formula>$H54="E"</formula>
    </cfRule>
  </conditionalFormatting>
  <conditionalFormatting sqref="O54">
    <cfRule type="expression" dxfId="172" priority="172" stopIfTrue="1">
      <formula>$O54="M"</formula>
    </cfRule>
  </conditionalFormatting>
  <conditionalFormatting sqref="O54">
    <cfRule type="expression" dxfId="171" priority="169" stopIfTrue="1">
      <formula>$O54="L"</formula>
    </cfRule>
    <cfRule type="expression" dxfId="170" priority="170" stopIfTrue="1">
      <formula>$O54="H"</formula>
    </cfRule>
    <cfRule type="expression" dxfId="169" priority="171" stopIfTrue="1">
      <formula>$O54="E"</formula>
    </cfRule>
  </conditionalFormatting>
  <conditionalFormatting sqref="H20:H23">
    <cfRule type="expression" dxfId="168" priority="168" stopIfTrue="1">
      <formula>$H20="M"</formula>
    </cfRule>
  </conditionalFormatting>
  <conditionalFormatting sqref="H20:H23">
    <cfRule type="expression" dxfId="167" priority="165" stopIfTrue="1">
      <formula>$H20="L"</formula>
    </cfRule>
    <cfRule type="expression" dxfId="166" priority="166" stopIfTrue="1">
      <formula>$H20="H"</formula>
    </cfRule>
    <cfRule type="expression" dxfId="165" priority="167" stopIfTrue="1">
      <formula>$H20="E"</formula>
    </cfRule>
  </conditionalFormatting>
  <conditionalFormatting sqref="O20:O23">
    <cfRule type="expression" dxfId="164" priority="164" stopIfTrue="1">
      <formula>$O20="M"</formula>
    </cfRule>
  </conditionalFormatting>
  <conditionalFormatting sqref="O20:O23">
    <cfRule type="expression" dxfId="163" priority="161" stopIfTrue="1">
      <formula>$O20="L"</formula>
    </cfRule>
    <cfRule type="expression" dxfId="162" priority="162" stopIfTrue="1">
      <formula>$O20="H"</formula>
    </cfRule>
    <cfRule type="expression" dxfId="161" priority="163" stopIfTrue="1">
      <formula>$O20="E"</formula>
    </cfRule>
  </conditionalFormatting>
  <conditionalFormatting sqref="H26:H29">
    <cfRule type="expression" dxfId="160" priority="160" stopIfTrue="1">
      <formula>$H26="M"</formula>
    </cfRule>
  </conditionalFormatting>
  <conditionalFormatting sqref="H26:H29">
    <cfRule type="expression" dxfId="159" priority="157" stopIfTrue="1">
      <formula>$H26="L"</formula>
    </cfRule>
    <cfRule type="expression" dxfId="158" priority="158" stopIfTrue="1">
      <formula>$H26="H"</formula>
    </cfRule>
    <cfRule type="expression" dxfId="157" priority="159" stopIfTrue="1">
      <formula>$H26="E"</formula>
    </cfRule>
  </conditionalFormatting>
  <conditionalFormatting sqref="O26:O29">
    <cfRule type="expression" dxfId="156" priority="156" stopIfTrue="1">
      <formula>$O26="M"</formula>
    </cfRule>
  </conditionalFormatting>
  <conditionalFormatting sqref="O26:O29">
    <cfRule type="expression" dxfId="155" priority="153" stopIfTrue="1">
      <formula>$O26="L"</formula>
    </cfRule>
    <cfRule type="expression" dxfId="154" priority="154" stopIfTrue="1">
      <formula>$O26="H"</formula>
    </cfRule>
    <cfRule type="expression" dxfId="153" priority="155" stopIfTrue="1">
      <formula>$O26="E"</formula>
    </cfRule>
  </conditionalFormatting>
  <conditionalFormatting sqref="H33:H36">
    <cfRule type="expression" dxfId="152" priority="152" stopIfTrue="1">
      <formula>$H33="M"</formula>
    </cfRule>
  </conditionalFormatting>
  <conditionalFormatting sqref="H33:H36">
    <cfRule type="expression" dxfId="151" priority="149" stopIfTrue="1">
      <formula>$H33="L"</formula>
    </cfRule>
    <cfRule type="expression" dxfId="150" priority="150" stopIfTrue="1">
      <formula>$H33="H"</formula>
    </cfRule>
    <cfRule type="expression" dxfId="149" priority="151" stopIfTrue="1">
      <formula>$H33="E"</formula>
    </cfRule>
  </conditionalFormatting>
  <conditionalFormatting sqref="O33:O36">
    <cfRule type="expression" dxfId="148" priority="148" stopIfTrue="1">
      <formula>$O33="M"</formula>
    </cfRule>
  </conditionalFormatting>
  <conditionalFormatting sqref="O33:O36">
    <cfRule type="expression" dxfId="147" priority="145" stopIfTrue="1">
      <formula>$O33="L"</formula>
    </cfRule>
    <cfRule type="expression" dxfId="146" priority="146" stopIfTrue="1">
      <formula>$O33="H"</formula>
    </cfRule>
    <cfRule type="expression" dxfId="145" priority="147" stopIfTrue="1">
      <formula>$O33="E"</formula>
    </cfRule>
  </conditionalFormatting>
  <conditionalFormatting sqref="H39:H42">
    <cfRule type="expression" dxfId="144" priority="144" stopIfTrue="1">
      <formula>$H39="M"</formula>
    </cfRule>
  </conditionalFormatting>
  <conditionalFormatting sqref="H39:H42">
    <cfRule type="expression" dxfId="143" priority="141" stopIfTrue="1">
      <formula>$H39="L"</formula>
    </cfRule>
    <cfRule type="expression" dxfId="142" priority="142" stopIfTrue="1">
      <formula>$H39="H"</formula>
    </cfRule>
    <cfRule type="expression" dxfId="141" priority="143" stopIfTrue="1">
      <formula>$H39="E"</formula>
    </cfRule>
  </conditionalFormatting>
  <conditionalFormatting sqref="O39:O42">
    <cfRule type="expression" dxfId="140" priority="140" stopIfTrue="1">
      <formula>$O39="M"</formula>
    </cfRule>
  </conditionalFormatting>
  <conditionalFormatting sqref="O39:O42">
    <cfRule type="expression" dxfId="139" priority="137" stopIfTrue="1">
      <formula>$O39="L"</formula>
    </cfRule>
    <cfRule type="expression" dxfId="138" priority="138" stopIfTrue="1">
      <formula>$O39="H"</formula>
    </cfRule>
    <cfRule type="expression" dxfId="137" priority="139" stopIfTrue="1">
      <formula>$O39="E"</formula>
    </cfRule>
  </conditionalFormatting>
  <conditionalFormatting sqref="H57:H60">
    <cfRule type="expression" dxfId="136" priority="120" stopIfTrue="1">
      <formula>$H57="M"</formula>
    </cfRule>
  </conditionalFormatting>
  <conditionalFormatting sqref="H57:H60">
    <cfRule type="expression" dxfId="135" priority="117" stopIfTrue="1">
      <formula>$H57="L"</formula>
    </cfRule>
    <cfRule type="expression" dxfId="134" priority="118" stopIfTrue="1">
      <formula>$H57="H"</formula>
    </cfRule>
    <cfRule type="expression" dxfId="133" priority="119" stopIfTrue="1">
      <formula>$H57="E"</formula>
    </cfRule>
  </conditionalFormatting>
  <conditionalFormatting sqref="O57:O60">
    <cfRule type="expression" dxfId="132" priority="116" stopIfTrue="1">
      <formula>$O57="M"</formula>
    </cfRule>
  </conditionalFormatting>
  <conditionalFormatting sqref="O57:O60">
    <cfRule type="expression" dxfId="131" priority="113" stopIfTrue="1">
      <formula>$O57="L"</formula>
    </cfRule>
    <cfRule type="expression" dxfId="130" priority="114" stopIfTrue="1">
      <formula>$O57="H"</formula>
    </cfRule>
    <cfRule type="expression" dxfId="129" priority="115" stopIfTrue="1">
      <formula>$O57="E"</formula>
    </cfRule>
  </conditionalFormatting>
  <conditionalFormatting sqref="H63:H66">
    <cfRule type="expression" dxfId="128" priority="96" stopIfTrue="1">
      <formula>$H63="M"</formula>
    </cfRule>
  </conditionalFormatting>
  <conditionalFormatting sqref="H63:H66">
    <cfRule type="expression" dxfId="127" priority="93" stopIfTrue="1">
      <formula>$H63="L"</formula>
    </cfRule>
    <cfRule type="expression" dxfId="126" priority="94" stopIfTrue="1">
      <formula>$H63="H"</formula>
    </cfRule>
    <cfRule type="expression" dxfId="125" priority="95" stopIfTrue="1">
      <formula>$H63="E"</formula>
    </cfRule>
  </conditionalFormatting>
  <conditionalFormatting sqref="O63:O66">
    <cfRule type="expression" dxfId="124" priority="92" stopIfTrue="1">
      <formula>$O63="M"</formula>
    </cfRule>
  </conditionalFormatting>
  <conditionalFormatting sqref="O63:O66">
    <cfRule type="expression" dxfId="123" priority="89" stopIfTrue="1">
      <formula>$O63="L"</formula>
    </cfRule>
    <cfRule type="expression" dxfId="122" priority="90" stopIfTrue="1">
      <formula>$O63="H"</formula>
    </cfRule>
    <cfRule type="expression" dxfId="121" priority="91" stopIfTrue="1">
      <formula>$O63="E"</formula>
    </cfRule>
  </conditionalFormatting>
  <conditionalFormatting sqref="H88:H90 H93">
    <cfRule type="expression" dxfId="120" priority="72" stopIfTrue="1">
      <formula>$H88="M"</formula>
    </cfRule>
  </conditionalFormatting>
  <conditionalFormatting sqref="H88:H90 H93">
    <cfRule type="expression" dxfId="119" priority="69" stopIfTrue="1">
      <formula>$H88="L"</formula>
    </cfRule>
    <cfRule type="expression" dxfId="118" priority="70" stopIfTrue="1">
      <formula>$H88="H"</formula>
    </cfRule>
    <cfRule type="expression" dxfId="117" priority="71" stopIfTrue="1">
      <formula>$H88="E"</formula>
    </cfRule>
  </conditionalFormatting>
  <conditionalFormatting sqref="O88:O90 O93">
    <cfRule type="expression" dxfId="116" priority="68" stopIfTrue="1">
      <formula>$O88="M"</formula>
    </cfRule>
  </conditionalFormatting>
  <conditionalFormatting sqref="O88:O90 O93">
    <cfRule type="expression" dxfId="115" priority="65" stopIfTrue="1">
      <formula>$O88="L"</formula>
    </cfRule>
    <cfRule type="expression" dxfId="114" priority="66" stopIfTrue="1">
      <formula>$O88="H"</formula>
    </cfRule>
    <cfRule type="expression" dxfId="113" priority="67" stopIfTrue="1">
      <formula>$O88="E"</formula>
    </cfRule>
  </conditionalFormatting>
  <conditionalFormatting sqref="H96:H99">
    <cfRule type="expression" dxfId="112" priority="64" stopIfTrue="1">
      <formula>$H96="M"</formula>
    </cfRule>
  </conditionalFormatting>
  <conditionalFormatting sqref="H96:H99">
    <cfRule type="expression" dxfId="111" priority="61" stopIfTrue="1">
      <formula>$H96="L"</formula>
    </cfRule>
    <cfRule type="expression" dxfId="110" priority="62" stopIfTrue="1">
      <formula>$H96="H"</formula>
    </cfRule>
    <cfRule type="expression" dxfId="109" priority="63" stopIfTrue="1">
      <formula>$H96="E"</formula>
    </cfRule>
  </conditionalFormatting>
  <conditionalFormatting sqref="O96:O99">
    <cfRule type="expression" dxfId="108" priority="60" stopIfTrue="1">
      <formula>$O96="M"</formula>
    </cfRule>
  </conditionalFormatting>
  <conditionalFormatting sqref="O96:O99">
    <cfRule type="expression" dxfId="107" priority="57" stopIfTrue="1">
      <formula>$O96="L"</formula>
    </cfRule>
    <cfRule type="expression" dxfId="106" priority="58" stopIfTrue="1">
      <formula>$O96="H"</formula>
    </cfRule>
    <cfRule type="expression" dxfId="105" priority="59" stopIfTrue="1">
      <formula>$O96="E"</formula>
    </cfRule>
  </conditionalFormatting>
  <conditionalFormatting sqref="H102:H105">
    <cfRule type="expression" dxfId="104" priority="56" stopIfTrue="1">
      <formula>$H102="M"</formula>
    </cfRule>
  </conditionalFormatting>
  <conditionalFormatting sqref="H102:H105">
    <cfRule type="expression" dxfId="103" priority="53" stopIfTrue="1">
      <formula>$H102="L"</formula>
    </cfRule>
    <cfRule type="expression" dxfId="102" priority="54" stopIfTrue="1">
      <formula>$H102="H"</formula>
    </cfRule>
    <cfRule type="expression" dxfId="101" priority="55" stopIfTrue="1">
      <formula>$H102="E"</formula>
    </cfRule>
  </conditionalFormatting>
  <conditionalFormatting sqref="O102:O105">
    <cfRule type="expression" dxfId="100" priority="52" stopIfTrue="1">
      <formula>$O102="M"</formula>
    </cfRule>
  </conditionalFormatting>
  <conditionalFormatting sqref="O102:O105">
    <cfRule type="expression" dxfId="99" priority="49" stopIfTrue="1">
      <formula>$O102="L"</formula>
    </cfRule>
    <cfRule type="expression" dxfId="98" priority="50" stopIfTrue="1">
      <formula>$O102="H"</formula>
    </cfRule>
    <cfRule type="expression" dxfId="97" priority="51" stopIfTrue="1">
      <formula>$O102="E"</formula>
    </cfRule>
  </conditionalFormatting>
  <conditionalFormatting sqref="H108:H111">
    <cfRule type="expression" dxfId="96" priority="48" stopIfTrue="1">
      <formula>$H108="M"</formula>
    </cfRule>
  </conditionalFormatting>
  <conditionalFormatting sqref="H108:H111">
    <cfRule type="expression" dxfId="95" priority="45" stopIfTrue="1">
      <formula>$H108="L"</formula>
    </cfRule>
    <cfRule type="expression" dxfId="94" priority="46" stopIfTrue="1">
      <formula>$H108="H"</formula>
    </cfRule>
    <cfRule type="expression" dxfId="93" priority="47" stopIfTrue="1">
      <formula>$H108="E"</formula>
    </cfRule>
  </conditionalFormatting>
  <conditionalFormatting sqref="O108:O111">
    <cfRule type="expression" dxfId="92" priority="44" stopIfTrue="1">
      <formula>$O108="M"</formula>
    </cfRule>
  </conditionalFormatting>
  <conditionalFormatting sqref="O108:O111">
    <cfRule type="expression" dxfId="91" priority="41" stopIfTrue="1">
      <formula>$O108="L"</formula>
    </cfRule>
    <cfRule type="expression" dxfId="90" priority="42" stopIfTrue="1">
      <formula>$O108="H"</formula>
    </cfRule>
    <cfRule type="expression" dxfId="89" priority="43" stopIfTrue="1">
      <formula>$O108="E"</formula>
    </cfRule>
  </conditionalFormatting>
  <conditionalFormatting sqref="H76:H80">
    <cfRule type="expression" dxfId="88" priority="40" stopIfTrue="1">
      <formula>$H76="M"</formula>
    </cfRule>
  </conditionalFormatting>
  <conditionalFormatting sqref="H76:H80">
    <cfRule type="expression" dxfId="87" priority="37" stopIfTrue="1">
      <formula>$H76="L"</formula>
    </cfRule>
    <cfRule type="expression" dxfId="86" priority="38" stopIfTrue="1">
      <formula>$H76="H"</formula>
    </cfRule>
    <cfRule type="expression" dxfId="85" priority="39" stopIfTrue="1">
      <formula>$H76="E"</formula>
    </cfRule>
  </conditionalFormatting>
  <conditionalFormatting sqref="O76:O80">
    <cfRule type="expression" dxfId="84" priority="36" stopIfTrue="1">
      <formula>$O76="M"</formula>
    </cfRule>
  </conditionalFormatting>
  <conditionalFormatting sqref="O76:O80">
    <cfRule type="expression" dxfId="83" priority="33" stopIfTrue="1">
      <formula>$O76="L"</formula>
    </cfRule>
    <cfRule type="expression" dxfId="82" priority="34" stopIfTrue="1">
      <formula>$O76="H"</formula>
    </cfRule>
    <cfRule type="expression" dxfId="81" priority="35" stopIfTrue="1">
      <formula>$O76="E"</formula>
    </cfRule>
  </conditionalFormatting>
  <conditionalFormatting sqref="O9">
    <cfRule type="expression" dxfId="80" priority="25" stopIfTrue="1">
      <formula>$O9="L"</formula>
    </cfRule>
    <cfRule type="expression" dxfId="79" priority="26" stopIfTrue="1">
      <formula>$O9="H"</formula>
    </cfRule>
    <cfRule type="expression" dxfId="78" priority="27" stopIfTrue="1">
      <formula>$O9="E"</formula>
    </cfRule>
  </conditionalFormatting>
  <conditionalFormatting sqref="H9">
    <cfRule type="expression" dxfId="77" priority="32" stopIfTrue="1">
      <formula>$H9="M"</formula>
    </cfRule>
  </conditionalFormatting>
  <conditionalFormatting sqref="H9">
    <cfRule type="expression" dxfId="76" priority="29" stopIfTrue="1">
      <formula>$H9="L"</formula>
    </cfRule>
    <cfRule type="expression" dxfId="75" priority="30" stopIfTrue="1">
      <formula>$H9="H"</formula>
    </cfRule>
    <cfRule type="expression" dxfId="74" priority="31" stopIfTrue="1">
      <formula>$H9="E"</formula>
    </cfRule>
  </conditionalFormatting>
  <conditionalFormatting sqref="O9">
    <cfRule type="expression" dxfId="73" priority="28" stopIfTrue="1">
      <formula>$O9="M"</formula>
    </cfRule>
  </conditionalFormatting>
  <conditionalFormatting sqref="O16">
    <cfRule type="expression" dxfId="72" priority="17" stopIfTrue="1">
      <formula>$O16="L"</formula>
    </cfRule>
    <cfRule type="expression" dxfId="71" priority="18" stopIfTrue="1">
      <formula>$O16="H"</formula>
    </cfRule>
    <cfRule type="expression" dxfId="70" priority="19" stopIfTrue="1">
      <formula>$O16="E"</formula>
    </cfRule>
  </conditionalFormatting>
  <conditionalFormatting sqref="H16">
    <cfRule type="expression" dxfId="69" priority="24" stopIfTrue="1">
      <formula>$H16="M"</formula>
    </cfRule>
  </conditionalFormatting>
  <conditionalFormatting sqref="H16">
    <cfRule type="expression" dxfId="68" priority="21" stopIfTrue="1">
      <formula>$H16="L"</formula>
    </cfRule>
    <cfRule type="expression" dxfId="67" priority="22" stopIfTrue="1">
      <formula>$H16="H"</formula>
    </cfRule>
    <cfRule type="expression" dxfId="66" priority="23" stopIfTrue="1">
      <formula>$H16="E"</formula>
    </cfRule>
  </conditionalFormatting>
  <conditionalFormatting sqref="O16">
    <cfRule type="expression" dxfId="65" priority="20" stopIfTrue="1">
      <formula>$O16="M"</formula>
    </cfRule>
  </conditionalFormatting>
  <conditionalFormatting sqref="O91">
    <cfRule type="expression" dxfId="64" priority="9" stopIfTrue="1">
      <formula>$O91="L"</formula>
    </cfRule>
    <cfRule type="expression" dxfId="63" priority="10" stopIfTrue="1">
      <formula>$O91="H"</formula>
    </cfRule>
    <cfRule type="expression" dxfId="62" priority="11" stopIfTrue="1">
      <formula>$O91="E"</formula>
    </cfRule>
  </conditionalFormatting>
  <conditionalFormatting sqref="H91">
    <cfRule type="expression" dxfId="61" priority="16" stopIfTrue="1">
      <formula>$H91="M"</formula>
    </cfRule>
  </conditionalFormatting>
  <conditionalFormatting sqref="H91">
    <cfRule type="expression" dxfId="60" priority="13" stopIfTrue="1">
      <formula>$H91="L"</formula>
    </cfRule>
    <cfRule type="expression" dxfId="59" priority="14" stopIfTrue="1">
      <formula>$H91="H"</formula>
    </cfRule>
    <cfRule type="expression" dxfId="58" priority="15" stopIfTrue="1">
      <formula>$H91="E"</formula>
    </cfRule>
  </conditionalFormatting>
  <conditionalFormatting sqref="O91">
    <cfRule type="expression" dxfId="57" priority="12" stopIfTrue="1">
      <formula>$O91="M"</formula>
    </cfRule>
  </conditionalFormatting>
  <conditionalFormatting sqref="O92">
    <cfRule type="expression" dxfId="56" priority="1" stopIfTrue="1">
      <formula>$O92="L"</formula>
    </cfRule>
    <cfRule type="expression" dxfId="55" priority="2" stopIfTrue="1">
      <formula>$O92="H"</formula>
    </cfRule>
    <cfRule type="expression" dxfId="54" priority="3" stopIfTrue="1">
      <formula>$O92="E"</formula>
    </cfRule>
  </conditionalFormatting>
  <conditionalFormatting sqref="H92">
    <cfRule type="expression" dxfId="53" priority="8" stopIfTrue="1">
      <formula>$H92="M"</formula>
    </cfRule>
  </conditionalFormatting>
  <conditionalFormatting sqref="H92">
    <cfRule type="expression" dxfId="52" priority="5" stopIfTrue="1">
      <formula>$H92="L"</formula>
    </cfRule>
    <cfRule type="expression" dxfId="51" priority="6" stopIfTrue="1">
      <formula>$H92="H"</formula>
    </cfRule>
    <cfRule type="expression" dxfId="50" priority="7" stopIfTrue="1">
      <formula>$H92="E"</formula>
    </cfRule>
  </conditionalFormatting>
  <conditionalFormatting sqref="O92">
    <cfRule type="expression" dxfId="49" priority="4" stopIfTrue="1">
      <formula>$O92="M"</formula>
    </cfRule>
  </conditionalFormatting>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800-000000000000}">
          <x14:formula1>
            <xm:f>RiskLevels!$H$13:$H$17</xm:f>
          </x14:formula1>
          <xm:sqref>K45:K48 D6:D11 K6:K11 D13:D17 K20:K23 D20:D23 K26:K29 D26:D29 K33:K36 D33:D36 K39:K42 D39:D42 K57:K60 D57:D60 K63:K66 D63:D66 K69:K73 D69:D73 K82:K85 D82:D85 K13:K17 D88:D93 K96:K99 D96:D99 K102:K105 D102:D105 K108:K111 D108:D111 K76:K80 D76:D80 D51:D54 K51:K54 D45:D48 K88:K93</xm:sqref>
        </x14:dataValidation>
        <x14:dataValidation type="list" allowBlank="1" showInputMessage="1" showErrorMessage="1" xr:uid="{00000000-0002-0000-0800-000001000000}">
          <x14:formula1>
            <xm:f>RiskLevels!$F$13:$F$17</xm:f>
          </x14:formula1>
          <xm:sqref>M45:M48 M6:M11 M20:M23 F20:F23 M26:M29 F26:F29 M33:M36 F33:F36 M39:M42 F39:F42 M57:M60 F57:F60 M63:M66 F63:F66 M69:M73 F69:F73 M82:M85 F82:F85 M13:M17 M96:M99 F96:F99 M102:M105 F102:F105 M108:M111 F108:F111 M76:M80 F76:F80 F51:F54 M51:M54 F45:F48 F6:F11 F13:F17 M88:M93 F88:F93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vt:lpstr>
      <vt:lpstr>Register &amp; Changes</vt:lpstr>
      <vt:lpstr>Scope-Activities</vt:lpstr>
      <vt:lpstr>Risk Matrix</vt:lpstr>
      <vt:lpstr>RiskLevels</vt:lpstr>
      <vt:lpstr>OTB Regatta Risk Register</vt:lpstr>
      <vt:lpstr>Sailability Prog &amp; Sail School </vt:lpstr>
      <vt:lpstr> Keelboat Training</vt:lpstr>
      <vt:lpstr>Windsurfing</vt:lpstr>
      <vt:lpstr>SUP</vt:lpstr>
      <vt:lpstr>Kiteboarding</vt:lpstr>
      <vt:lpstr>Control Categories</vt:lpstr>
      <vt:lpstr>Action Register</vt:lpstr>
      <vt:lpstr>ARATE</vt:lpstr>
      <vt:lpstr>BRATE</vt:lpstr>
      <vt:lpstr>ControlCategory</vt:lpstr>
      <vt:lpstr>CRATE</vt:lpstr>
      <vt:lpstr>DRATE</vt:lpstr>
      <vt:lpstr>ERATE</vt:lpstr>
      <vt:lpstr>Likelihood</vt:lpstr>
      <vt:lpstr>'Control Categories'!Print_Area</vt:lpstr>
      <vt:lpstr>Intro!Print_Area</vt:lpstr>
      <vt:lpstr>'Register &amp; Changes'!Print_Area</vt:lpstr>
      <vt:lpstr>'Risk Matrix'!Print_Area</vt:lpstr>
      <vt:lpstr>'Control Categories'!Print_Titles</vt:lpstr>
      <vt:lpstr>RATES</vt:lpstr>
      <vt:lpstr>Risk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david.edwards@sailing.org.au</dc:creator>
  <cp:lastModifiedBy>Microsoft Office User</cp:lastModifiedBy>
  <cp:lastPrinted>2024-09-18T23:41:40Z</cp:lastPrinted>
  <dcterms:created xsi:type="dcterms:W3CDTF">2005-04-29T01:58:08Z</dcterms:created>
  <dcterms:modified xsi:type="dcterms:W3CDTF">2024-09-18T23:41:58Z</dcterms:modified>
</cp:coreProperties>
</file>